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dy\Documents\MaddyStuff\"/>
    </mc:Choice>
  </mc:AlternateContent>
  <xr:revisionPtr revIDLastSave="0" documentId="13_ncr:1_{DD808FAD-F834-401A-B9B6-EB306FF74FDE}" xr6:coauthVersionLast="44" xr6:coauthVersionMax="44" xr10:uidLastSave="{00000000-0000-0000-0000-000000000000}"/>
  <bookViews>
    <workbookView xWindow="-108" yWindow="-108" windowWidth="23256" windowHeight="12576" firstSheet="2" activeTab="2" xr2:uid="{4341D7F4-EDE0-4C54-BC46-8C5AF71CE4F5}"/>
  </bookViews>
  <sheets>
    <sheet name="Sheet3" sheetId="3" r:id="rId1"/>
    <sheet name="Sheet2" sheetId="2" r:id="rId2"/>
    <sheet name="Sheet1" sheetId="1" r:id="rId3"/>
  </sheets>
  <externalReferences>
    <externalReference r:id="rId4"/>
  </externalReferences>
  <calcPr calcId="191029"/>
  <pivotCaches>
    <pivotCache cacheId="3" r:id="rId5"/>
    <pivotCache cacheId="1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1" l="1"/>
  <c r="I45" i="1"/>
  <c r="J45" i="1" s="1"/>
  <c r="C45" i="1"/>
  <c r="D45" i="1"/>
  <c r="H2" i="1"/>
  <c r="I2" i="1"/>
  <c r="C2" i="1"/>
  <c r="D2" i="1"/>
  <c r="C12" i="1"/>
  <c r="D12" i="1"/>
  <c r="H12" i="1"/>
  <c r="I12" i="1"/>
  <c r="J12" i="1" s="1"/>
  <c r="C39" i="1"/>
  <c r="D39" i="1"/>
  <c r="H39" i="1"/>
  <c r="I39" i="1"/>
  <c r="J39" i="1" s="1"/>
  <c r="C5" i="1"/>
  <c r="D5" i="1"/>
  <c r="H5" i="1"/>
  <c r="I5" i="1"/>
  <c r="J5" i="1" s="1"/>
  <c r="C41" i="1"/>
  <c r="D41" i="1"/>
  <c r="H41" i="1"/>
  <c r="I41" i="1"/>
  <c r="C16" i="1"/>
  <c r="D16" i="1"/>
  <c r="H16" i="1"/>
  <c r="I16" i="1"/>
  <c r="J16" i="1" s="1"/>
  <c r="C33" i="1"/>
  <c r="D33" i="1"/>
  <c r="H33" i="1"/>
  <c r="I33" i="1"/>
  <c r="J33" i="1" s="1"/>
  <c r="C27" i="1"/>
  <c r="D27" i="1"/>
  <c r="H27" i="1"/>
  <c r="I27" i="1"/>
  <c r="J27" i="1" s="1"/>
  <c r="C22" i="1"/>
  <c r="D22" i="1"/>
  <c r="H22" i="1"/>
  <c r="I22" i="1"/>
  <c r="J22" i="1" s="1"/>
  <c r="C25" i="1"/>
  <c r="D25" i="1"/>
  <c r="H25" i="1"/>
  <c r="I25" i="1"/>
  <c r="C37" i="1"/>
  <c r="D37" i="1"/>
  <c r="H37" i="1"/>
  <c r="I37" i="1"/>
  <c r="J37" i="1" s="1"/>
  <c r="C14" i="1"/>
  <c r="D14" i="1"/>
  <c r="H14" i="1"/>
  <c r="I14" i="1"/>
  <c r="J14" i="1" s="1"/>
  <c r="C38" i="1"/>
  <c r="D38" i="1"/>
  <c r="H38" i="1"/>
  <c r="I38" i="1"/>
  <c r="C23" i="1"/>
  <c r="D23" i="1"/>
  <c r="H23" i="1"/>
  <c r="I23" i="1"/>
  <c r="J23" i="1" s="1"/>
  <c r="C7" i="1"/>
  <c r="D7" i="1"/>
  <c r="H7" i="1"/>
  <c r="I7" i="1"/>
  <c r="J7" i="1" s="1"/>
  <c r="C43" i="1"/>
  <c r="D43" i="1"/>
  <c r="H43" i="1"/>
  <c r="I43" i="1"/>
  <c r="C17" i="1"/>
  <c r="D17" i="1"/>
  <c r="H17" i="1"/>
  <c r="I17" i="1"/>
  <c r="J17" i="1" s="1"/>
  <c r="C35" i="1"/>
  <c r="D35" i="1"/>
  <c r="H35" i="1"/>
  <c r="I35" i="1"/>
  <c r="C30" i="1"/>
  <c r="D30" i="1"/>
  <c r="H30" i="1"/>
  <c r="I30" i="1"/>
  <c r="C21" i="1"/>
  <c r="D21" i="1"/>
  <c r="H21" i="1"/>
  <c r="I21" i="1"/>
  <c r="C3" i="1"/>
  <c r="D3" i="1"/>
  <c r="H3" i="1"/>
  <c r="I3" i="1"/>
  <c r="J3" i="1" s="1"/>
  <c r="C19" i="1"/>
  <c r="D19" i="1"/>
  <c r="H19" i="1"/>
  <c r="I19" i="1"/>
  <c r="C31" i="1"/>
  <c r="D31" i="1"/>
  <c r="H31" i="1"/>
  <c r="I31" i="1"/>
  <c r="C6" i="1"/>
  <c r="D6" i="1"/>
  <c r="H6" i="1"/>
  <c r="I6" i="1"/>
  <c r="C28" i="1"/>
  <c r="D28" i="1"/>
  <c r="H28" i="1"/>
  <c r="I28" i="1"/>
  <c r="C44" i="1"/>
  <c r="D44" i="1"/>
  <c r="H44" i="1"/>
  <c r="I44" i="1"/>
  <c r="C11" i="1"/>
  <c r="D11" i="1"/>
  <c r="H11" i="1"/>
  <c r="I11" i="1"/>
  <c r="C9" i="1"/>
  <c r="D9" i="1"/>
  <c r="H9" i="1"/>
  <c r="I9" i="1"/>
  <c r="C36" i="1"/>
  <c r="D36" i="1"/>
  <c r="H36" i="1"/>
  <c r="I36" i="1"/>
  <c r="C13" i="1"/>
  <c r="D13" i="1"/>
  <c r="H13" i="1"/>
  <c r="I13" i="1"/>
  <c r="C29" i="1"/>
  <c r="D29" i="1"/>
  <c r="H29" i="1"/>
  <c r="I29" i="1"/>
  <c r="C26" i="1"/>
  <c r="D26" i="1"/>
  <c r="H26" i="1"/>
  <c r="I26" i="1"/>
  <c r="C24" i="1"/>
  <c r="D24" i="1"/>
  <c r="H24" i="1"/>
  <c r="I24" i="1"/>
  <c r="J24" i="1" s="1"/>
  <c r="C42" i="1"/>
  <c r="D42" i="1"/>
  <c r="H42" i="1"/>
  <c r="I42" i="1"/>
  <c r="C32" i="1"/>
  <c r="D32" i="1"/>
  <c r="H32" i="1"/>
  <c r="I32" i="1"/>
  <c r="C20" i="1"/>
  <c r="D20" i="1"/>
  <c r="H20" i="1"/>
  <c r="I20" i="1"/>
  <c r="C18" i="1"/>
  <c r="D18" i="1"/>
  <c r="H18" i="1"/>
  <c r="I18" i="1"/>
  <c r="C40" i="1"/>
  <c r="D40" i="1"/>
  <c r="H40" i="1"/>
  <c r="I40" i="1"/>
  <c r="J40" i="1" s="1"/>
  <c r="C8" i="1"/>
  <c r="D8" i="1"/>
  <c r="H8" i="1"/>
  <c r="I8" i="1"/>
  <c r="J8" i="1" s="1"/>
  <c r="C15" i="1"/>
  <c r="D15" i="1"/>
  <c r="H15" i="1"/>
  <c r="I15" i="1"/>
  <c r="C34" i="1"/>
  <c r="D34" i="1"/>
  <c r="H34" i="1"/>
  <c r="I34" i="1"/>
  <c r="J34" i="1" s="1"/>
  <c r="C4" i="1"/>
  <c r="D4" i="1"/>
  <c r="H4" i="1"/>
  <c r="I4" i="1"/>
  <c r="C10" i="1"/>
  <c r="D10" i="1"/>
  <c r="H10" i="1"/>
  <c r="I10" i="1"/>
  <c r="J38" i="1" l="1"/>
  <c r="J29" i="1"/>
  <c r="J13" i="1"/>
  <c r="J28" i="1"/>
  <c r="J31" i="1"/>
  <c r="J19" i="1"/>
  <c r="J2" i="1"/>
  <c r="J18" i="1"/>
  <c r="J30" i="1"/>
  <c r="J35" i="1"/>
  <c r="J36" i="1"/>
  <c r="J9" i="1"/>
  <c r="J41" i="1"/>
  <c r="J25" i="1"/>
  <c r="J32" i="1"/>
  <c r="J42" i="1"/>
  <c r="J6" i="1"/>
  <c r="J20" i="1"/>
  <c r="J21" i="1"/>
  <c r="J15" i="1"/>
  <c r="J10" i="1"/>
  <c r="J4" i="1"/>
  <c r="J26" i="1"/>
  <c r="J11" i="1"/>
  <c r="J44" i="1"/>
  <c r="J43" i="1"/>
</calcChain>
</file>

<file path=xl/sharedStrings.xml><?xml version="1.0" encoding="utf-8"?>
<sst xmlns="http://schemas.openxmlformats.org/spreadsheetml/2006/main" count="1021" uniqueCount="475">
  <si>
    <t>Library</t>
  </si>
  <si>
    <t>Library Type</t>
  </si>
  <si>
    <t>Any current  lay-offs</t>
  </si>
  <si>
    <t>Future Lay-offs</t>
  </si>
  <si>
    <t>Budget Adjustments</t>
  </si>
  <si>
    <t>Public Libraries of Saginaw</t>
  </si>
  <si>
    <t>District</t>
  </si>
  <si>
    <t>No</t>
  </si>
  <si>
    <t>Probably not</t>
  </si>
  <si>
    <t>None</t>
  </si>
  <si>
    <t>City</t>
  </si>
  <si>
    <t>28 furloughed</t>
  </si>
  <si>
    <t>Township</t>
  </si>
  <si>
    <t>Possible, but to be avoided</t>
  </si>
  <si>
    <t>County</t>
  </si>
  <si>
    <t>Discussed, but unlikely</t>
  </si>
  <si>
    <t>Shift from print to digital</t>
  </si>
  <si>
    <t>Temp. lay off since 3/24</t>
  </si>
  <si>
    <t>Possible</t>
  </si>
  <si>
    <t>Savings from being closed that no adjustment needed for  this year; future reductions possible</t>
  </si>
  <si>
    <t>2 PT</t>
  </si>
  <si>
    <t>Peter White Public Library</t>
  </si>
  <si>
    <t>Stair District Library</t>
  </si>
  <si>
    <t>Troy Public Library</t>
  </si>
  <si>
    <t>Plans to use cash reserve</t>
  </si>
  <si>
    <t>11 contingent staff</t>
  </si>
  <si>
    <t>PT staff layoffs possible</t>
  </si>
  <si>
    <t>Shift to digital, low anticipated future revenues</t>
  </si>
  <si>
    <t>Village</t>
  </si>
  <si>
    <t>Library Class</t>
  </si>
  <si>
    <t>Total Population Served</t>
  </si>
  <si>
    <t>Class 4 (12000-25999)</t>
  </si>
  <si>
    <t>Class 1(0 -3999)</t>
  </si>
  <si>
    <t>Canton Public Library</t>
  </si>
  <si>
    <t>Class 6 (50000+)</t>
  </si>
  <si>
    <t>Class 5 (26000-49999)</t>
  </si>
  <si>
    <t>Class 2 (4000-6999)</t>
  </si>
  <si>
    <t>Class 3 (7000-11999)</t>
  </si>
  <si>
    <t>Farmington Community Library</t>
  </si>
  <si>
    <t xml:space="preserve">3 casual </t>
  </si>
  <si>
    <t>Amendments in July; cuts in programming and collection development , increase in legal counsel</t>
  </si>
  <si>
    <t>Yes</t>
  </si>
  <si>
    <t>End of fiscal approaching; lower utilities and building maintainence</t>
  </si>
  <si>
    <t>1 PT lay off</t>
  </si>
  <si>
    <t>None, possible in 1-2 years if property values fall.</t>
  </si>
  <si>
    <t>Howard Miller Library</t>
  </si>
  <si>
    <t>Possible if pay bank runs dry</t>
  </si>
  <si>
    <t>Possi</t>
  </si>
  <si>
    <t>Increasing unemployment</t>
  </si>
  <si>
    <t>Possible after June</t>
  </si>
  <si>
    <t>Location</t>
  </si>
  <si>
    <t>Alden District Library</t>
  </si>
  <si>
    <t>Class 1: Serve 3,999 or less</t>
  </si>
  <si>
    <t>Ashley District Library</t>
  </si>
  <si>
    <t>Beaver Island District Library</t>
  </si>
  <si>
    <t>Bellaire Public Library</t>
  </si>
  <si>
    <t>Bellevue Township Library</t>
  </si>
  <si>
    <t>Benzie Shores District Library</t>
  </si>
  <si>
    <t>Benzonia Public Library</t>
  </si>
  <si>
    <t>Betsie Valley District Library</t>
  </si>
  <si>
    <t>Burr Oak Township Library</t>
  </si>
  <si>
    <t>Carp Lake Township Library</t>
  </si>
  <si>
    <t>Central Lake District Library</t>
  </si>
  <si>
    <t>Chase Township Public Library</t>
  </si>
  <si>
    <t>Clinton Township Public Library</t>
  </si>
  <si>
    <t>Colon Township Library</t>
  </si>
  <si>
    <t>Columbia Township Library</t>
  </si>
  <si>
    <t>Crooked Tree District Library</t>
  </si>
  <si>
    <t>Croton Township Library</t>
  </si>
  <si>
    <t>Crystal Falls District Community Library</t>
  </si>
  <si>
    <t>Curtis Township Library</t>
  </si>
  <si>
    <t>Darcy Library of Beulah</t>
  </si>
  <si>
    <t>DeTour Area School and Public Library</t>
  </si>
  <si>
    <t>Elk Township Library</t>
  </si>
  <si>
    <t>Elsie Public Library</t>
  </si>
  <si>
    <t>Fairgrove District Library</t>
  </si>
  <si>
    <t>Fife Lake Public Library</t>
  </si>
  <si>
    <t>Franklin Public Library</t>
  </si>
  <si>
    <t>Galien Township Public Library</t>
  </si>
  <si>
    <t>George W. Spindler Memorial Library</t>
  </si>
  <si>
    <t>Glen Lake Community Library</t>
  </si>
  <si>
    <t>Goodland Township Library</t>
  </si>
  <si>
    <t>Homer Public Library</t>
  </si>
  <si>
    <t>Indian River Area Library</t>
  </si>
  <si>
    <t>Lake Linden-Hubbell School/Public Library</t>
  </si>
  <si>
    <t>Lawrence Memorial Public Library</t>
  </si>
  <si>
    <t>Lawton Public Library</t>
  </si>
  <si>
    <t>Leelanau Township Library</t>
  </si>
  <si>
    <t>LeRoy Community Library</t>
  </si>
  <si>
    <t>Litchfield District Library</t>
  </si>
  <si>
    <t>Lyons Township District Library</t>
  </si>
  <si>
    <t>Mackinac Island Public Library</t>
  </si>
  <si>
    <t>Maple Rapids Public Library</t>
  </si>
  <si>
    <t>McMillan Township Library</t>
  </si>
  <si>
    <t>Merrill District Library</t>
  </si>
  <si>
    <t>Mulliken District Library</t>
  </si>
  <si>
    <t>North Branch Township Library</t>
  </si>
  <si>
    <t>Ontonagon Township Library</t>
  </si>
  <si>
    <t>Osceola Township School Public Library</t>
  </si>
  <si>
    <t>Pentwater Township Library</t>
  </si>
  <si>
    <t>Port Austin Township Library</t>
  </si>
  <si>
    <t>Ray Township Public Library</t>
  </si>
  <si>
    <t>Republic-Michigamme Public Library</t>
  </si>
  <si>
    <t>Richfield Township Public Library</t>
  </si>
  <si>
    <t>Richland Township Library</t>
  </si>
  <si>
    <t>Richmond Township Library</t>
  </si>
  <si>
    <t>Royal Oak Township Public Library</t>
  </si>
  <si>
    <t>Schoolcraft Community Library</t>
  </si>
  <si>
    <t>Seville Township Public Library</t>
  </si>
  <si>
    <t>Sleeper Public Library</t>
  </si>
  <si>
    <t>Sodus Township Library</t>
  </si>
  <si>
    <t>Sunfield District Library</t>
  </si>
  <si>
    <t>Tekonsha Township Public Library</t>
  </si>
  <si>
    <t>Topinabee Public Library</t>
  </si>
  <si>
    <t>Vermontville Township Library</t>
  </si>
  <si>
    <t>Wakefield Public Library</t>
  </si>
  <si>
    <t>Waldron District Library</t>
  </si>
  <si>
    <t>Walkerville Public/School Library</t>
  </si>
  <si>
    <t>Watertown Township Library</t>
  </si>
  <si>
    <t>Wheatland Township Library</t>
  </si>
  <si>
    <t>Whitefish Township Community Library</t>
  </si>
  <si>
    <t>Wolverine Community Library</t>
  </si>
  <si>
    <t>Addison Township Public Library</t>
  </si>
  <si>
    <t>Class 2: Serve 4,000-6,999</t>
  </si>
  <si>
    <t>Almont District Library</t>
  </si>
  <si>
    <t>Armada Free Public Library</t>
  </si>
  <si>
    <t>Athens Community Library</t>
  </si>
  <si>
    <t>Bad Axe District Library</t>
  </si>
  <si>
    <t>Barryton Public Library</t>
  </si>
  <si>
    <t>Bessemer Public Library</t>
  </si>
  <si>
    <t>Bridgman Public Library</t>
  </si>
  <si>
    <t>Brown City Public Library</t>
  </si>
  <si>
    <t>Camden Township Library</t>
  </si>
  <si>
    <t>Coleman Area Library</t>
  </si>
  <si>
    <t>Constantine Township Library</t>
  </si>
  <si>
    <t>Deckerville Public Library</t>
  </si>
  <si>
    <t>Dorothy Hull Library - Windsor Township</t>
  </si>
  <si>
    <t>Dowling Public Library</t>
  </si>
  <si>
    <t>Dryden Township Library</t>
  </si>
  <si>
    <t>Elk Rapids District Library</t>
  </si>
  <si>
    <t>Forsyth Township Public Library</t>
  </si>
  <si>
    <t>Freeport District Library</t>
  </si>
  <si>
    <t>Hancock School Public Library</t>
  </si>
  <si>
    <t>Harbor Beach Area District Library</t>
  </si>
  <si>
    <t>Hartford Public Library</t>
  </si>
  <si>
    <t>Hesperia Community Library</t>
  </si>
  <si>
    <t>Home Township Library</t>
  </si>
  <si>
    <t>Hopkins District Library</t>
  </si>
  <si>
    <t>Howe Memorial Library</t>
  </si>
  <si>
    <t>Hudson Carnegie District Library</t>
  </si>
  <si>
    <t>Interlochen Public Library</t>
  </si>
  <si>
    <t>Ironwood Carnegie Library</t>
  </si>
  <si>
    <t>J. C. Wheeler Public Library</t>
  </si>
  <si>
    <t>Jacquelin E. Opperman Memorial Library</t>
  </si>
  <si>
    <t>Jonesville District Library</t>
  </si>
  <si>
    <t>Jordan Valley District Library</t>
  </si>
  <si>
    <t>Lake Odessa Community Library</t>
  </si>
  <si>
    <t>Leighton Township Library</t>
  </si>
  <si>
    <t>Leland Township Public Library</t>
  </si>
  <si>
    <t>Luther Area Public Library</t>
  </si>
  <si>
    <t>M. Alice Chapin Memorial Library</t>
  </si>
  <si>
    <t>Mackinaw Area Public Library</t>
  </si>
  <si>
    <t>Mancelona Township Library</t>
  </si>
  <si>
    <t>Marcellus Township Wood Memorial Library</t>
  </si>
  <si>
    <t>Marlette District Library</t>
  </si>
  <si>
    <t>Mayville District Public Library</t>
  </si>
  <si>
    <t>McBain Community Library</t>
  </si>
  <si>
    <t>Mendon Township Library</t>
  </si>
  <si>
    <t>Moore Public Library</t>
  </si>
  <si>
    <t>Morton Township Public Library</t>
  </si>
  <si>
    <t>New Buffalo Township Public Library</t>
  </si>
  <si>
    <t>Newaygo Area District Library</t>
  </si>
  <si>
    <t>North Adams Community Memorial Library</t>
  </si>
  <si>
    <t>Nottawa Township Library</t>
  </si>
  <si>
    <t>Ovid Public Library</t>
  </si>
  <si>
    <t>Pathfinder Community Library</t>
  </si>
  <si>
    <t>Peninsula Community Library</t>
  </si>
  <si>
    <t>Pigeon District Library</t>
  </si>
  <si>
    <t>Pittsford Public Library</t>
  </si>
  <si>
    <t>Potterville-Benton Township District Library</t>
  </si>
  <si>
    <t>Putnam District Library</t>
  </si>
  <si>
    <t>Rauchholz Memorial Library</t>
  </si>
  <si>
    <t>Reading Community Library</t>
  </si>
  <si>
    <t>Reese Unity District Library</t>
  </si>
  <si>
    <t>River Rapids District Library</t>
  </si>
  <si>
    <t>Roscommon Area District Library</t>
  </si>
  <si>
    <t>Saint Ignace Public Library</t>
  </si>
  <si>
    <t>Sanilac District Library</t>
  </si>
  <si>
    <t>Saugatuck-Douglas District Library</t>
  </si>
  <si>
    <t>Sebewaing Township Library</t>
  </si>
  <si>
    <t>Sherman Township Library</t>
  </si>
  <si>
    <t>Suttons Bay-Bingham District Library</t>
  </si>
  <si>
    <t>Taymouth Township Library</t>
  </si>
  <si>
    <t>Thomas E. Fleschner Memorial Library</t>
  </si>
  <si>
    <t>Three Oaks Township Public Library</t>
  </si>
  <si>
    <t>Utica Public Library</t>
  </si>
  <si>
    <t>Vernon District Public Library</t>
  </si>
  <si>
    <t>Walled Lake City Library</t>
  </si>
  <si>
    <t>Watervliet District Library</t>
  </si>
  <si>
    <t>White Pigeon Township Library</t>
  </si>
  <si>
    <t>Aitkin Memorial District Library</t>
  </si>
  <si>
    <t>Class 3: Serve 7,000-11,999</t>
  </si>
  <si>
    <t>Alanson Area Public Library</t>
  </si>
  <si>
    <t>Albion District Library</t>
  </si>
  <si>
    <t>Alcona County Library</t>
  </si>
  <si>
    <t>Alma Public Library</t>
  </si>
  <si>
    <t>Alvah N. Belding Memorial Library</t>
  </si>
  <si>
    <t>Augusta-Ross Township District Library</t>
  </si>
  <si>
    <t>Bath Township Public Library</t>
  </si>
  <si>
    <t>Berrien Springs Community Library</t>
  </si>
  <si>
    <t>Blair Memorial Library</t>
  </si>
  <si>
    <t>Boyne District Library</t>
  </si>
  <si>
    <t>Buchanan District Library</t>
  </si>
  <si>
    <t>Bullard Sanford Memorial Library</t>
  </si>
  <si>
    <t>Calumet Public School Library</t>
  </si>
  <si>
    <t>Caro Area District Library</t>
  </si>
  <si>
    <t>Carson City Public Library</t>
  </si>
  <si>
    <t>Cedar Springs Public Library</t>
  </si>
  <si>
    <t>Center Line Public Library</t>
  </si>
  <si>
    <t>Charlevoix Public Library</t>
  </si>
  <si>
    <t>Coopersville Area District Library</t>
  </si>
  <si>
    <t>Delton District Library</t>
  </si>
  <si>
    <t>Dorr Township Library</t>
  </si>
  <si>
    <t>Eau Claire District Library</t>
  </si>
  <si>
    <t>Ecorse Public Library</t>
  </si>
  <si>
    <t>Evart Public Library</t>
  </si>
  <si>
    <t>Frankenmuth James E. Wickson District Library</t>
  </si>
  <si>
    <t>Galesburg-Charleston Memorial District Library</t>
  </si>
  <si>
    <t>Gary Byker Memorial Library of Hudsonville</t>
  </si>
  <si>
    <t>Gladstone School &amp; Public Library</t>
  </si>
  <si>
    <t>Grant Area District Library</t>
  </si>
  <si>
    <t>Hart Area Public Library</t>
  </si>
  <si>
    <t>Henika District Library</t>
  </si>
  <si>
    <t>Hillsdale Community Library</t>
  </si>
  <si>
    <t>Huntington Woods Public Library</t>
  </si>
  <si>
    <t>Laingsburg Public Library</t>
  </si>
  <si>
    <t>L'Anse Area School-Public Library</t>
  </si>
  <si>
    <t>Lenox Township Library</t>
  </si>
  <si>
    <t>Lois Wagner Memorial Library</t>
  </si>
  <si>
    <t>Manchester District Library</t>
  </si>
  <si>
    <t>Manistique School &amp; Public Library</t>
  </si>
  <si>
    <t>Melvindale Public Library</t>
  </si>
  <si>
    <t>Millington Arbela District Library</t>
  </si>
  <si>
    <t>Montmorency County Public Libraries</t>
  </si>
  <si>
    <t>Munising School Public Library</t>
  </si>
  <si>
    <t>Negaunee Public Library</t>
  </si>
  <si>
    <t>Northfield Township Area Library</t>
  </si>
  <si>
    <t>Oscoda County Library</t>
  </si>
  <si>
    <t>Parchment Community Library</t>
  </si>
  <si>
    <t>Patmos Library</t>
  </si>
  <si>
    <t>Pere Marquette District Library</t>
  </si>
  <si>
    <t>Pinckney Community Public Library</t>
  </si>
  <si>
    <t>Rawson Memorial Library</t>
  </si>
  <si>
    <t>Reed City Area District Library</t>
  </si>
  <si>
    <t>Richland Community Library</t>
  </si>
  <si>
    <t>River Rouge Public Library</t>
  </si>
  <si>
    <t>Ruth Hughes Memorial District Library</t>
  </si>
  <si>
    <t>Saint Charles District Library</t>
  </si>
  <si>
    <t>Salem Township Library</t>
  </si>
  <si>
    <t>Sandusky District Library</t>
  </si>
  <si>
    <t>Saranac Public Library</t>
  </si>
  <si>
    <t>Schultz-Holmes Memorial Library</t>
  </si>
  <si>
    <t>Shelby Area District Library</t>
  </si>
  <si>
    <t>South Haven Memorial Library</t>
  </si>
  <si>
    <t>Sparta Carnegie Township Library</t>
  </si>
  <si>
    <t>Spies Public Library</t>
  </si>
  <si>
    <t>Surrey Township Public Library</t>
  </si>
  <si>
    <t>Tahquamenon Area Public Library</t>
  </si>
  <si>
    <t>Tamarack District Library</t>
  </si>
  <si>
    <t>Theodore A. Cutler Memorial Library</t>
  </si>
  <si>
    <t>Thomas Township Library</t>
  </si>
  <si>
    <t>Thompson Home Public Library</t>
  </si>
  <si>
    <t>Timothy C. Hauenstein Reynolds Township Library</t>
  </si>
  <si>
    <t>Walton Erickson Public Library</t>
  </si>
  <si>
    <t>West Branch District Library</t>
  </si>
  <si>
    <t>West Iron District Library</t>
  </si>
  <si>
    <t>White Cloud Community Library</t>
  </si>
  <si>
    <t>White Lake Community Library</t>
  </si>
  <si>
    <t>White Pine District Library</t>
  </si>
  <si>
    <t>Adrian District Library</t>
  </si>
  <si>
    <t>Class 4: Serve 12,000-25,999</t>
  </si>
  <si>
    <t>Allegan District Library</t>
  </si>
  <si>
    <t>Auburn Hills Public Library</t>
  </si>
  <si>
    <t>Bacon Memorial District Library</t>
  </si>
  <si>
    <t>Benton Harbor Public Library</t>
  </si>
  <si>
    <t>Berkley Public Library</t>
  </si>
  <si>
    <t>Big Rapids Community Library</t>
  </si>
  <si>
    <t>Brandon Township Public Library</t>
  </si>
  <si>
    <t>Bridgeport Public Library</t>
  </si>
  <si>
    <t>Briggs District Library</t>
  </si>
  <si>
    <t>Charles A. Ransom District Library</t>
  </si>
  <si>
    <t>Charlotte Community Library</t>
  </si>
  <si>
    <t>Cheboygan Area Public Library</t>
  </si>
  <si>
    <t>Chelsea District Library</t>
  </si>
  <si>
    <t>Coloma Public Library</t>
  </si>
  <si>
    <t>Comstock Township Library</t>
  </si>
  <si>
    <t>Crawford County Library</t>
  </si>
  <si>
    <t>DeWitt District Library</t>
  </si>
  <si>
    <t>Dexter District Library</t>
  </si>
  <si>
    <t>Dowagiac District Library</t>
  </si>
  <si>
    <t>Eaton Rapids Area District Library</t>
  </si>
  <si>
    <t>Escanaba Public Library</t>
  </si>
  <si>
    <t>Fennville District Library</t>
  </si>
  <si>
    <t>Ferndale Area District Library</t>
  </si>
  <si>
    <t>Flat River Community Library</t>
  </si>
  <si>
    <t>Flat Rock Public Library</t>
  </si>
  <si>
    <t>Fowlerville District Library</t>
  </si>
  <si>
    <t>Fraser Public Library</t>
  </si>
  <si>
    <t>Fremont Area District Library</t>
  </si>
  <si>
    <t>Fruitport District Library</t>
  </si>
  <si>
    <t>Gladwin County District Library</t>
  </si>
  <si>
    <t>Grand Ledge Area District Library</t>
  </si>
  <si>
    <t>Hamburg Township Library</t>
  </si>
  <si>
    <t>Hamtramck Public Library</t>
  </si>
  <si>
    <t>Harper Woods Public Library</t>
  </si>
  <si>
    <t>Harrison District Library</t>
  </si>
  <si>
    <t>Harrison Township Public Library</t>
  </si>
  <si>
    <t>Hastings Public Library</t>
  </si>
  <si>
    <t>Hazel Park Memorial District Library</t>
  </si>
  <si>
    <t>Highland Township Public Library</t>
  </si>
  <si>
    <t>Holly Township Library</t>
  </si>
  <si>
    <t>Houghton Lake Public Library</t>
  </si>
  <si>
    <t>Ionia Community Library</t>
  </si>
  <si>
    <t>Ishpeming Carnegie Public Library</t>
  </si>
  <si>
    <t>Kalkaska County Library</t>
  </si>
  <si>
    <t>Leanna Hicks Public Library of Inkster</t>
  </si>
  <si>
    <t>Lincoln Township Public Library</t>
  </si>
  <si>
    <t>Lyon Township Public Library</t>
  </si>
  <si>
    <t>MacDonald Public Library</t>
  </si>
  <si>
    <t>Manistee County Library</t>
  </si>
  <si>
    <t>Marshall District Library</t>
  </si>
  <si>
    <t>Maud Preston Palenske Memorial Library</t>
  </si>
  <si>
    <t>Menominee County Library</t>
  </si>
  <si>
    <t>Milan Public Library</t>
  </si>
  <si>
    <t>Milford Public Library</t>
  </si>
  <si>
    <t>Missaukee District Library</t>
  </si>
  <si>
    <t>Mount Clemens Public Library</t>
  </si>
  <si>
    <t>Niles District Library</t>
  </si>
  <si>
    <t>Ogemaw District Library</t>
  </si>
  <si>
    <t>Otsego County Library</t>
  </si>
  <si>
    <t>Otsego District Public Library</t>
  </si>
  <si>
    <t>Oxford Public Library</t>
  </si>
  <si>
    <t>Paw Paw District Library</t>
  </si>
  <si>
    <t>Petoskey District Library</t>
  </si>
  <si>
    <t>Portage Lake District Library</t>
  </si>
  <si>
    <t>Portland District Library</t>
  </si>
  <si>
    <t>Presque Isle District Library</t>
  </si>
  <si>
    <t>Riverview Veterans Memorial Library</t>
  </si>
  <si>
    <t>Salem-South Lyon District Library</t>
  </si>
  <si>
    <t>Spring Lake District Library</t>
  </si>
  <si>
    <t>Springfield Township Library</t>
  </si>
  <si>
    <t>Sturgis District Library</t>
  </si>
  <si>
    <t>Tecumseh District Library</t>
  </si>
  <si>
    <t>Thornapple Kellogg School and Community Library</t>
  </si>
  <si>
    <t>Three Rivers Public Library</t>
  </si>
  <si>
    <t>Vicksburg District Library</t>
  </si>
  <si>
    <t>Wayne Public Library</t>
  </si>
  <si>
    <t>Wixom Public Library</t>
  </si>
  <si>
    <t>Allen Park Public Library</t>
  </si>
  <si>
    <t>Class 5: Serve 26,000-49,999</t>
  </si>
  <si>
    <t>Allendale Township Library</t>
  </si>
  <si>
    <t>Alpena County Library</t>
  </si>
  <si>
    <t>Baldwin Public Library</t>
  </si>
  <si>
    <t>Belleville Area District Library</t>
  </si>
  <si>
    <t>Bloomfield Township Public Library</t>
  </si>
  <si>
    <t>Branch District Library</t>
  </si>
  <si>
    <t>Brighton District Library</t>
  </si>
  <si>
    <t>Cadillac-Wexford County Public Library</t>
  </si>
  <si>
    <t>Cass District Library</t>
  </si>
  <si>
    <t>Chesterfield Township Library</t>
  </si>
  <si>
    <t>Clarkston Independence District Library</t>
  </si>
  <si>
    <t>Commerce Township Community Library</t>
  </si>
  <si>
    <t>Community District Library</t>
  </si>
  <si>
    <t>Cromaine District Library</t>
  </si>
  <si>
    <t>Delta Township District Library</t>
  </si>
  <si>
    <t>Dickinson County Library</t>
  </si>
  <si>
    <t>East Lansing Public Library</t>
  </si>
  <si>
    <t>Eastpointe Memorial Library</t>
  </si>
  <si>
    <t>Garden City Public Library</t>
  </si>
  <si>
    <t>Georgetown Township Public Library</t>
  </si>
  <si>
    <t>Hackley Public Library</t>
  </si>
  <si>
    <t>Iosco-Arenac District Library</t>
  </si>
  <si>
    <t>Lenawee District Library</t>
  </si>
  <si>
    <t>Lincoln Park Public Library</t>
  </si>
  <si>
    <t>Loutit District Library</t>
  </si>
  <si>
    <t>Madison Heights Public Library</t>
  </si>
  <si>
    <t>Mason County District Library</t>
  </si>
  <si>
    <t>Northville District Library</t>
  </si>
  <si>
    <t>Oak Park Public Library</t>
  </si>
  <si>
    <t>Orion Township Public Library</t>
  </si>
  <si>
    <t>Plymouth District Library</t>
  </si>
  <si>
    <t>Redford Township District Library</t>
  </si>
  <si>
    <t>Romeo District Library</t>
  </si>
  <si>
    <t>Romulus Public Library</t>
  </si>
  <si>
    <t>Roseville Public Library</t>
  </si>
  <si>
    <t>Saline District Library</t>
  </si>
  <si>
    <t>Shiawassee District Library</t>
  </si>
  <si>
    <t>Southgate Veterans Memorial Library</t>
  </si>
  <si>
    <t>Superior District Library</t>
  </si>
  <si>
    <t>Van Buren District Library</t>
  </si>
  <si>
    <t>White Lake Township Library</t>
  </si>
  <si>
    <t>Ann Arbor District Library</t>
  </si>
  <si>
    <t>Class 6: Serve 50,000+</t>
  </si>
  <si>
    <t>Bay County Library System</t>
  </si>
  <si>
    <t>Capital Area District Libraries</t>
  </si>
  <si>
    <t>Chippewa River District Library System</t>
  </si>
  <si>
    <t>Clinton-Macomb Public Library</t>
  </si>
  <si>
    <t>Dearborn Heights City Libraries</t>
  </si>
  <si>
    <t>Dearborn Public Library</t>
  </si>
  <si>
    <t>Detroit Public Library</t>
  </si>
  <si>
    <t>Flint Public Library</t>
  </si>
  <si>
    <t>Genesee District Library</t>
  </si>
  <si>
    <t>Grace A. Dow Memorial Library</t>
  </si>
  <si>
    <t>Grand Rapids Public Library</t>
  </si>
  <si>
    <t>Grosse Pointe Public Library</t>
  </si>
  <si>
    <t>Herrick District Library</t>
  </si>
  <si>
    <t>Howell Carnegie District Library</t>
  </si>
  <si>
    <t>Jackson District Library</t>
  </si>
  <si>
    <t>Kalamazoo Public Library</t>
  </si>
  <si>
    <t>Kent District Library</t>
  </si>
  <si>
    <t>Lapeer District Library</t>
  </si>
  <si>
    <t>Livonia Public Library</t>
  </si>
  <si>
    <t>Monroe County Library System</t>
  </si>
  <si>
    <t>Muskegon Area District Library</t>
  </si>
  <si>
    <t>Novi Public Library</t>
  </si>
  <si>
    <t>Pontiac Public Library</t>
  </si>
  <si>
    <t>Portage District Library</t>
  </si>
  <si>
    <t>Rochester Hills Public Library</t>
  </si>
  <si>
    <t>Royal Oak Public Library</t>
  </si>
  <si>
    <t>Saint Clair County Library System</t>
  </si>
  <si>
    <t>Saint Clair Shores Public Library</t>
  </si>
  <si>
    <t>Shelby Township Library</t>
  </si>
  <si>
    <t>Southfield Public Library</t>
  </si>
  <si>
    <t>Sterling Heights Public Library</t>
  </si>
  <si>
    <t>Taylor Community Library</t>
  </si>
  <si>
    <t>Traverse Area District Library</t>
  </si>
  <si>
    <t>Trenton Veteran's Memorial Library</t>
  </si>
  <si>
    <t>Warren Public Library</t>
  </si>
  <si>
    <t>Waterford Township Public Library</t>
  </si>
  <si>
    <t>West Bloomfield Township Public Library</t>
  </si>
  <si>
    <t>Willard Public Library</t>
  </si>
  <si>
    <t>William P. Faust Public Library of Westland</t>
  </si>
  <si>
    <t>Ypsilanti District Library</t>
  </si>
  <si>
    <t>Row Labels</t>
  </si>
  <si>
    <t>Grand Total</t>
  </si>
  <si>
    <t>Count of Location</t>
  </si>
  <si>
    <t>Count of Library</t>
  </si>
  <si>
    <t>Total Number of Employees</t>
  </si>
  <si>
    <t>89 staff (FT and PT) furloughed</t>
  </si>
  <si>
    <t>All PT (unable to work from home); FT given 160 hrs of not worked time</t>
  </si>
  <si>
    <t>TBD at the start of fiscal year (June 1st)</t>
  </si>
  <si>
    <t>Average Expenditure per Employee</t>
  </si>
  <si>
    <t>Total Staff  Expenditures</t>
  </si>
  <si>
    <t>Possible, but considering paying staff for the rest of the year.</t>
  </si>
  <si>
    <t>Labor and e-resource budgets increased; physical material budgets reduced.</t>
  </si>
  <si>
    <t>Cutting major expenditures from  budget (Cap. Improvements)</t>
  </si>
  <si>
    <t>Could be considered; goal to avoid because positions are funded through 2020</t>
  </si>
  <si>
    <t>Unknown</t>
  </si>
  <si>
    <t>5 student pages ( temp. unpaid leave) [not part of staff union]</t>
  </si>
  <si>
    <t>Not discussed by the board</t>
  </si>
  <si>
    <t>1 FT, 6 PT. Director working  from home.</t>
  </si>
  <si>
    <t>All laid off, but 'more likely than not' all will be recalled immediately.  TBD by board.</t>
  </si>
  <si>
    <t>None, but possibly at the end of June</t>
  </si>
  <si>
    <t>Possible, but subject to change. Possible furloughing of pages.</t>
  </si>
  <si>
    <t>Shift from print resources to digital resources</t>
  </si>
  <si>
    <t>Staff payed off 4/25; 3 staff 'let go'</t>
  </si>
  <si>
    <t>Possible reduction of staff hours and use of Work Share program</t>
  </si>
  <si>
    <t>67,000 already cut</t>
  </si>
  <si>
    <t>Future losses; '50% of penal fine revenue", "2 months worth of non-resident membership revenue".  New books by mail program budgeted for; reduction in print for Hoopla Less spending on programming than anticipated. 'drawing much more on our fund balance this year than originally anticipated'</t>
  </si>
  <si>
    <t>Shift from print to digital, purchasing of more tech platforms for remote work. Next year looks to be a bad budget year.</t>
  </si>
  <si>
    <t>PT staff paid through 5/1 at least</t>
  </si>
  <si>
    <t>Paid through 3/31 (end of fiscal)</t>
  </si>
  <si>
    <t>Anticipated reduction in funds - penal fines, donations, canceled fund raising events</t>
  </si>
  <si>
    <t>30 laid off</t>
  </si>
  <si>
    <t>None, but anticpating cuts in funding (50% decrease in penal fines; no state aid).  Staffing freezes and cutting operating hours.  City anticipating large deficit due to tax decreases.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</si>
</sst>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[&lt;=9999999]###\-####;\(###\)\ ###\-####"/>
    <numFmt numFmtId="169" formatCode="[&lt;=999999999999999]###\-####;\(###\)\ ###\-####\ \x#####"/>
    <numFmt numFmtId="170" formatCode="[&lt;=99999]00000;[&lt;=999999999]00000\-0000"/>
    <numFmt numFmtId="177" formatCode="_(&quot;$&quot;* #,##0_);_(&quot;$&quot;* \(#,##0\);_(&quot;$&quot;* &quot;-&quot;??_);_(@_)"/>
    <numFmt numFmtId="179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EEEE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8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20" fontId="18" fillId="0" borderId="0" applyFont="0" applyFill="0" applyBorder="0" applyAlignment="0" applyProtection="0"/>
    <xf numFmtId="22" fontId="18" fillId="0" borderId="0" applyFont="0" applyFill="0" applyBorder="0" applyAlignment="0" applyProtection="0"/>
    <xf numFmtId="15" fontId="18" fillId="0" borderId="0" applyFont="0" applyFill="0" applyBorder="0" applyAlignment="0" applyProtection="0"/>
    <xf numFmtId="15" fontId="18" fillId="0" borderId="0" applyFont="0" applyFill="0" applyBorder="0" applyAlignment="0" applyProtection="0"/>
    <xf numFmtId="19" fontId="18" fillId="0" borderId="0" applyFont="0" applyFill="0" applyBorder="0" applyAlignment="0" applyProtection="0"/>
    <xf numFmtId="18" fontId="18" fillId="0" borderId="0" applyFont="0" applyFill="0" applyBorder="0" applyAlignment="0" applyProtection="0"/>
    <xf numFmtId="0" fontId="18" fillId="0" borderId="0" applyNumberFormat="0" applyFont="0" applyFill="0" applyBorder="0" applyProtection="0">
      <alignment horizontal="left" vertical="center"/>
    </xf>
    <xf numFmtId="0" fontId="18" fillId="0" borderId="0" applyNumberFormat="0" applyFont="0" applyFill="0" applyBorder="0" applyProtection="0">
      <alignment horizontal="left" vertical="center"/>
    </xf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3" fontId="18" fillId="0" borderId="0" applyBorder="0"/>
    <xf numFmtId="0" fontId="18" fillId="0" borderId="0"/>
  </cellStyleXfs>
  <cellXfs count="17">
    <xf numFmtId="0" fontId="0" fillId="0" borderId="0" xfId="0"/>
    <xf numFmtId="0" fontId="0" fillId="0" borderId="0" xfId="0" quotePrefix="1"/>
    <xf numFmtId="0" fontId="0" fillId="33" borderId="0" xfId="0" applyFill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10" fontId="0" fillId="0" borderId="0" xfId="0" applyNumberFormat="1"/>
    <xf numFmtId="177" fontId="0" fillId="0" borderId="0" xfId="2" applyNumberFormat="1" applyFont="1"/>
    <xf numFmtId="0" fontId="18" fillId="0" borderId="0" xfId="58" applyFont="1">
      <alignment horizontal="left" vertical="center"/>
    </xf>
    <xf numFmtId="0" fontId="19" fillId="34" borderId="10" xfId="44" applyFont="1" applyFill="1" applyBorder="1" applyAlignment="1">
      <alignment horizontal="left" wrapText="1"/>
    </xf>
    <xf numFmtId="0" fontId="19" fillId="34" borderId="11" xfId="44" applyFont="1" applyFill="1" applyBorder="1" applyAlignment="1">
      <alignment horizontal="left"/>
    </xf>
    <xf numFmtId="0" fontId="19" fillId="34" borderId="12" xfId="44" applyFont="1" applyFill="1" applyBorder="1" applyAlignment="1">
      <alignment horizontal="left" wrapText="1"/>
    </xf>
    <xf numFmtId="179" fontId="0" fillId="0" borderId="0" xfId="1" applyNumberFormat="1" applyFont="1"/>
    <xf numFmtId="0" fontId="0" fillId="0" borderId="0" xfId="0" applyAlignment="1">
      <alignment wrapText="1"/>
    </xf>
    <xf numFmtId="0" fontId="0" fillId="33" borderId="0" xfId="0" applyFill="1" applyAlignment="1">
      <alignment wrapText="1"/>
    </xf>
    <xf numFmtId="177" fontId="0" fillId="0" borderId="0" xfId="0" applyNumberFormat="1"/>
    <xf numFmtId="0" fontId="0" fillId="0" borderId="0" xfId="0" applyFill="1"/>
  </cellXfs>
  <cellStyles count="6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A3960704-7CB5-4C4E-91C1-AEB2B795257F}"/>
    <cellStyle name="Normal 2 2 2" xfId="64" xr:uid="{C797F887-7F0E-4474-BF42-769C7DE4F8A1}"/>
    <cellStyle name="Note" xfId="17" builtinId="10" customBuiltin="1"/>
    <cellStyle name="Output" xfId="12" builtinId="21" customBuiltin="1"/>
    <cellStyle name="sCurrency" xfId="48" xr:uid="{BA519694-FC10-4F27-A3BD-0D940BE29DD7}"/>
    <cellStyle name="sDate" xfId="53" xr:uid="{E00438AF-2E3D-47B2-A435-FCB19B3C9FD4}"/>
    <cellStyle name="sDecimal" xfId="46" xr:uid="{8A887CEB-7840-4C30-B948-FAB115914B83}"/>
    <cellStyle name="sInteger" xfId="47" xr:uid="{CC1071B1-6D65-4E33-B92F-2A9AE44A29BC}"/>
    <cellStyle name="sLongDate" xfId="54" xr:uid="{A41D4448-98C0-40DE-949E-8E9608BF2EC7}"/>
    <cellStyle name="sLongTime" xfId="56" xr:uid="{37695870-73AD-4123-88EE-FEF627C3267F}"/>
    <cellStyle name="sMediumDate" xfId="55" xr:uid="{C67B7A58-8ED9-43C8-9181-6E932BE99DD4}"/>
    <cellStyle name="sMediumTime" xfId="57" xr:uid="{34696D2B-9533-4A38-A442-35E5A5A755C0}"/>
    <cellStyle name="sNumber" xfId="45" xr:uid="{A9F8F078-CABA-49F3-B90D-E3632E7B5A45}"/>
    <cellStyle name="sPercent" xfId="49" xr:uid="{93887478-78B6-427D-83D7-6F1F3D4B42F8}"/>
    <cellStyle name="sPhone" xfId="60" xr:uid="{E017C7B7-861A-47EB-8FF9-4AE6E6C769E7}"/>
    <cellStyle name="sPhoneExt" xfId="61" xr:uid="{D3C33E53-9159-4E72-BA3C-3EE62D20CA3C}"/>
    <cellStyle name="sRichText" xfId="59" xr:uid="{A868B66E-153B-484C-87FA-0AEE75E26954}"/>
    <cellStyle name="sShortDate" xfId="51" xr:uid="{5D308F92-A215-434F-AD43-8F069A52348E}"/>
    <cellStyle name="sShortTime" xfId="52" xr:uid="{AFC73F88-211D-4844-AC19-22A353A6A0EB}"/>
    <cellStyle name="sStandard" xfId="50" xr:uid="{13D3DFAD-5FBA-48AE-9670-8C9286CB804A}"/>
    <cellStyle name="sText" xfId="58" xr:uid="{4F2F758B-22DA-4823-AADA-C3C6B536508C}"/>
    <cellStyle name="Style 1" xfId="63" xr:uid="{87BB6EDA-B08D-48B5-AF99-1A19EB8AFCE1}"/>
    <cellStyle name="sZip" xfId="62" xr:uid="{B5A76625-464B-4D08-B095-BC27C18E601E}"/>
    <cellStyle name="Title" xfId="3" builtinId="15" customBuiltin="1"/>
    <cellStyle name="Total" xfId="19" builtinId="25" customBuiltin="1"/>
    <cellStyle name="Warning Text" xfId="16" builtinId="11" customBuiltin="1"/>
  </cellStyles>
  <dxfs count="12">
    <dxf>
      <numFmt numFmtId="177" formatCode="_(&quot;$&quot;* #,##0_);_(&quot;$&quot;* \(#,##0\);_(&quot;$&quot;* &quot;-&quot;??_);_(@_)"/>
    </dxf>
    <dxf>
      <alignment horizontal="general" vertical="bottom" textRotation="0" wrapText="1" indent="0" justifyLastLine="0" shrinkToFit="0" readingOrder="0"/>
    </dxf>
    <dxf>
      <numFmt numFmtId="179" formatCode="_(* #,##0_);_(* \(#,##0\);_(* &quot;-&quot;??_);_(@_)"/>
    </dxf>
    <dxf>
      <numFmt numFmtId="177" formatCode="_(&quot;$&quot;* #,##0_);_(&quot;$&quot;* \(#,##0\);_(&quot;$&quot;* &quot;-&quot;??_);_(@_)"/>
    </dxf>
    <dxf>
      <numFmt numFmtId="0" formatCode="General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CDFF5"/>
        </patternFill>
      </fill>
    </dxf>
    <dxf>
      <fill>
        <patternFill>
          <bgColor rgb="FFD5B8EA"/>
        </patternFill>
      </fill>
    </dxf>
    <dxf>
      <fill>
        <patternFill>
          <bgColor rgb="FFD6BBEB"/>
        </patternFill>
      </fill>
    </dxf>
  </dxfs>
  <tableStyles count="5" defaultTableStyle="TableStyleMedium2" defaultPivotStyle="PivotStyleLight16">
    <tableStyle name="Table Style 1" pivot="0" count="1" xr9:uid="{C06550B4-C1AE-4380-B5CD-4A7AEA2C1C5A}">
      <tableStyleElement type="wholeTable" dxfId="11"/>
    </tableStyle>
    <tableStyle name="Table Style 2" pivot="0" count="1" xr9:uid="{92F596BE-CFC2-4B06-8F2F-5CCFABD48CC4}">
      <tableStyleElement type="firstRowStripe" dxfId="10"/>
    </tableStyle>
    <tableStyle name="Table Style 3" pivot="0" count="1" xr9:uid="{8798F879-BAE6-4D34-B4AC-B52063FCD091}">
      <tableStyleElement type="firstRowStripe" dxfId="9"/>
    </tableStyle>
    <tableStyle name="Table Style 4" pivot="0" count="2" xr9:uid="{F0B52199-F42F-4BA7-819C-F51DF44CF69B}">
      <tableStyleElement type="firstRowStripe" dxfId="8"/>
      <tableStyleElement type="secondRowStripe" dxfId="7"/>
    </tableStyle>
    <tableStyle name="Table Style 5" pivot="0" count="2" xr9:uid="{153541AF-3BDE-4093-9BBC-1A54C8AB01FE}"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[Library Responses (mailed).xlsx]Sheet3!PivotTable2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Sheet3!$B$1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Sheet3!$A$2:$A$8</c:f>
              <c:strCache>
                <c:ptCount val="6"/>
                <c:pt idx="0">
                  <c:v>Class 1(0 -3999)</c:v>
                </c:pt>
                <c:pt idx="1">
                  <c:v>Class 2 (4000-6999)</c:v>
                </c:pt>
                <c:pt idx="2">
                  <c:v>Class 3 (7000-11999)</c:v>
                </c:pt>
                <c:pt idx="3">
                  <c:v>Class 4 (12000-25999)</c:v>
                </c:pt>
                <c:pt idx="4">
                  <c:v>Class 5 (26000-49999)</c:v>
                </c:pt>
                <c:pt idx="5">
                  <c:v>Class 6 (50000+)</c:v>
                </c:pt>
              </c:strCache>
            </c:strRef>
          </c:cat>
          <c:val>
            <c:numRef>
              <c:f>Sheet3!$B$2:$B$8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8-4BEF-BBB4-8E60706AF1B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[Library Responses (mailed).xlsx]Sheet2!PivotTable1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Sheet2!$M$1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Sheet2!$L$2:$L$8</c:f>
              <c:strCache>
                <c:ptCount val="6"/>
                <c:pt idx="0">
                  <c:v>Class 1: Serve 3,999 or less</c:v>
                </c:pt>
                <c:pt idx="1">
                  <c:v>Class 2: Serve 4,000-6,999</c:v>
                </c:pt>
                <c:pt idx="2">
                  <c:v>Class 3: Serve 7,000-11,999</c:v>
                </c:pt>
                <c:pt idx="3">
                  <c:v>Class 4: Serve 12,000-25,999</c:v>
                </c:pt>
                <c:pt idx="4">
                  <c:v>Class 5: Serve 26,000-49,999</c:v>
                </c:pt>
                <c:pt idx="5">
                  <c:v>Class 6: Serve 50,000+</c:v>
                </c:pt>
              </c:strCache>
            </c:strRef>
          </c:cat>
          <c:val>
            <c:numRef>
              <c:f>Sheet2!$M$2:$M$8</c:f>
              <c:numCache>
                <c:formatCode>0.00%</c:formatCode>
                <c:ptCount val="6"/>
                <c:pt idx="0">
                  <c:v>0.17811704834605599</c:v>
                </c:pt>
                <c:pt idx="1">
                  <c:v>0.19847328244274809</c:v>
                </c:pt>
                <c:pt idx="2">
                  <c:v>0.19847328244274809</c:v>
                </c:pt>
                <c:pt idx="3">
                  <c:v>0.2010178117048346</c:v>
                </c:pt>
                <c:pt idx="4">
                  <c:v>0.10941475826972011</c:v>
                </c:pt>
                <c:pt idx="5">
                  <c:v>0.11450381679389313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1-439E-917A-7FC84222D9E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4E4AD1-AF5D-4D63-9E60-D0B919D00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11</xdr:row>
      <xdr:rowOff>11430</xdr:rowOff>
    </xdr:from>
    <xdr:to>
      <xdr:col>14</xdr:col>
      <xdr:colOff>342900</xdr:colOff>
      <xdr:row>25</xdr:row>
      <xdr:rowOff>87630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0B3F44-7A8C-4F24-BEF4-19F45A0DE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ddy/Downloads/2019_LM_Michigan_Public_Statistics_2018-2019_For_Web_663972_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Summary &amp; Definitions"/>
      <sheetName val="Outlets, Hours and SqFt"/>
      <sheetName val="Collections"/>
      <sheetName val="Services"/>
      <sheetName val="Programs"/>
      <sheetName val="Technology"/>
      <sheetName val="Millages"/>
      <sheetName val="Operating Income"/>
      <sheetName val="Operating Expenditure"/>
      <sheetName val="Capital Income &amp; Expenditure"/>
      <sheetName val="Nonresident Fees"/>
      <sheetName val="Staffing"/>
      <sheetName val="Director's Salary"/>
      <sheetName val="Other Employee Sal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ddy" refreshedDate="43949.661265162038" createdVersion="6" refreshedVersion="6" minRefreshableVersion="3" recordCount="393" xr:uid="{3C5535A1-ACBD-4418-8B7A-C6159D6254B8}">
  <cacheSource type="worksheet">
    <worksheetSource ref="A1:B394" sheet="Sheet2"/>
  </cacheSource>
  <cacheFields count="2">
    <cacheField name="Location" numFmtId="0">
      <sharedItems count="393">
        <s v="Alden District Library"/>
        <s v="Ashley District Library"/>
        <s v="Beaver Island District Library"/>
        <s v="Bellaire Public Library"/>
        <s v="Bellevue Township Library"/>
        <s v="Benzie Shores District Library"/>
        <s v="Benzonia Public Library"/>
        <s v="Betsie Valley District Library"/>
        <s v="Burr Oak Township Library"/>
        <s v="Carp Lake Township Library"/>
        <s v="Central Lake District Library"/>
        <s v="Chase Township Public Library"/>
        <s v="Clinton Township Public Library"/>
        <s v="Colon Township Library"/>
        <s v="Columbia Township Library"/>
        <s v="Crooked Tree District Library"/>
        <s v="Croton Township Library"/>
        <s v="Crystal Falls District Community Library"/>
        <s v="Curtis Township Library"/>
        <s v="Darcy Library of Beulah"/>
        <s v="DeTour Area School and Public Library"/>
        <s v="Elk Township Library"/>
        <s v="Elsie Public Library"/>
        <s v="Fairgrove District Library"/>
        <s v="Fife Lake Public Library"/>
        <s v="Franklin Public Library"/>
        <s v="Galien Township Public Library"/>
        <s v="George W. Spindler Memorial Library"/>
        <s v="Glen Lake Community Library"/>
        <s v="Goodland Township Library"/>
        <s v="Homer Public Library"/>
        <s v="Indian River Area Library"/>
        <s v="Lake Linden-Hubbell School/Public Library"/>
        <s v="Lawrence Memorial Public Library"/>
        <s v="Lawton Public Library"/>
        <s v="Leelanau Township Library"/>
        <s v="LeRoy Community Library"/>
        <s v="Litchfield District Library"/>
        <s v="Lyons Township District Library"/>
        <s v="Mackinac Island Public Library"/>
        <s v="Maple Rapids Public Library"/>
        <s v="McMillan Township Library"/>
        <s v="Merrill District Library"/>
        <s v="Mulliken District Library"/>
        <s v="North Branch Township Library"/>
        <s v="Ontonagon Township Library"/>
        <s v="Osceola Township School Public Library"/>
        <s v="Pentwater Township Library"/>
        <s v="Port Austin Township Library"/>
        <s v="Ray Township Public Library"/>
        <s v="Republic-Michigamme Public Library"/>
        <s v="Richfield Township Public Library"/>
        <s v="Richland Township Library"/>
        <s v="Richmond Township Library"/>
        <s v="Royal Oak Township Public Library"/>
        <s v="Schoolcraft Community Library"/>
        <s v="Seville Township Public Library"/>
        <s v="Sleeper Public Library"/>
        <s v="Sodus Township Library"/>
        <s v="Sunfield District Library"/>
        <s v="Tekonsha Township Public Library"/>
        <s v="Topinabee Public Library"/>
        <s v="Vermontville Township Library"/>
        <s v="Wakefield Public Library"/>
        <s v="Waldron District Library"/>
        <s v="Walkerville Public/School Library"/>
        <s v="Watertown Township Library"/>
        <s v="Wheatland Township Library"/>
        <s v="Whitefish Township Community Library"/>
        <s v="Wolverine Community Library"/>
        <s v="Addison Township Public Library"/>
        <s v="Almont District Library"/>
        <s v="Armada Free Public Library"/>
        <s v="Athens Community Library"/>
        <s v="Bad Axe District Library"/>
        <s v="Barryton Public Library"/>
        <s v="Bessemer Public Library"/>
        <s v="Bridgman Public Library"/>
        <s v="Brown City Public Library"/>
        <s v="Camden Township Library"/>
        <s v="Coleman Area Library"/>
        <s v="Constantine Township Library"/>
        <s v="Deckerville Public Library"/>
        <s v="Dorothy Hull Library - Windsor Township"/>
        <s v="Dowling Public Library"/>
        <s v="Dryden Township Library"/>
        <s v="Elk Rapids District Library"/>
        <s v="Forsyth Township Public Library"/>
        <s v="Freeport District Library"/>
        <s v="Hancock School Public Library"/>
        <s v="Harbor Beach Area District Library"/>
        <s v="Hartford Public Library"/>
        <s v="Hesperia Community Library"/>
        <s v="Home Township Library"/>
        <s v="Hopkins District Library"/>
        <s v="Howe Memorial Library"/>
        <s v="Hudson Carnegie District Library"/>
        <s v="Interlochen Public Library"/>
        <s v="Ironwood Carnegie Library"/>
        <s v="J. C. Wheeler Public Library"/>
        <s v="Jacquelin E. Opperman Memorial Library"/>
        <s v="Jonesville District Library"/>
        <s v="Jordan Valley District Library"/>
        <s v="Lake Odessa Community Library"/>
        <s v="Leighton Township Library"/>
        <s v="Leland Township Public Library"/>
        <s v="Luther Area Public Library"/>
        <s v="M. Alice Chapin Memorial Library"/>
        <s v="Mackinaw Area Public Library"/>
        <s v="Mancelona Township Library"/>
        <s v="Marcellus Township Wood Memorial Library"/>
        <s v="Marlette District Library"/>
        <s v="Mayville District Public Library"/>
        <s v="McBain Community Library"/>
        <s v="Mendon Township Library"/>
        <s v="Moore Public Library"/>
        <s v="Morton Township Public Library"/>
        <s v="New Buffalo Township Public Library"/>
        <s v="Newaygo Area District Library"/>
        <s v="North Adams Community Memorial Library"/>
        <s v="Nottawa Township Library"/>
        <s v="Ovid Public Library"/>
        <s v="Pathfinder Community Library"/>
        <s v="Peninsula Community Library"/>
        <s v="Pigeon District Library"/>
        <s v="Pittsford Public Library"/>
        <s v="Potterville-Benton Township District Library"/>
        <s v="Putnam District Library"/>
        <s v="Rauchholz Memorial Library"/>
        <s v="Reading Community Library"/>
        <s v="Reese Unity District Library"/>
        <s v="River Rapids District Library"/>
        <s v="Roscommon Area District Library"/>
        <s v="Saint Ignace Public Library"/>
        <s v="Sanilac District Library"/>
        <s v="Saugatuck-Douglas District Library"/>
        <s v="Sebewaing Township Library"/>
        <s v="Sherman Township Library"/>
        <s v="Stair District Library"/>
        <s v="Suttons Bay-Bingham District Library"/>
        <s v="Taymouth Township Library"/>
        <s v="Thomas E. Fleschner Memorial Library"/>
        <s v="Three Oaks Township Public Library"/>
        <s v="Utica Public Library"/>
        <s v="Vernon District Public Library"/>
        <s v="Walled Lake City Library"/>
        <s v="Watervliet District Library"/>
        <s v="White Pigeon Township Library"/>
        <s v="Aitkin Memorial District Library"/>
        <s v="Alanson Area Public Library"/>
        <s v="Albion District Library"/>
        <s v="Alcona County Library"/>
        <s v="Alma Public Library"/>
        <s v="Alvah N. Belding Memorial Library"/>
        <s v="Augusta-Ross Township District Library"/>
        <s v="Bath Township Public Library"/>
        <s v="Berrien Springs Community Library"/>
        <s v="Blair Memorial Library"/>
        <s v="Boyne District Library"/>
        <s v="Buchanan District Library"/>
        <s v="Bullard Sanford Memorial Library"/>
        <s v="Calumet Public School Library"/>
        <s v="Caro Area District Library"/>
        <s v="Carson City Public Library"/>
        <s v="Cedar Springs Public Library"/>
        <s v="Center Line Public Library"/>
        <s v="Charlevoix Public Library"/>
        <s v="Coopersville Area District Library"/>
        <s v="Delton District Library"/>
        <s v="Dorr Township Library"/>
        <s v="Eau Claire District Library"/>
        <s v="Ecorse Public Library"/>
        <s v="Evart Public Library"/>
        <s v="Frankenmuth James E. Wickson District Library"/>
        <s v="Galesburg-Charleston Memorial District Library"/>
        <s v="Gary Byker Memorial Library of Hudsonville"/>
        <s v="Gladstone School &amp; Public Library"/>
        <s v="Grant Area District Library"/>
        <s v="Hart Area Public Library"/>
        <s v="Henika District Library"/>
        <s v="Hillsdale Community Library"/>
        <s v="Huntington Woods Public Library"/>
        <s v="Laingsburg Public Library"/>
        <s v="L'Anse Area School-Public Library"/>
        <s v="Lenox Township Library"/>
        <s v="Lois Wagner Memorial Library"/>
        <s v="Manchester District Library"/>
        <s v="Manistique School &amp; Public Library"/>
        <s v="Melvindale Public Library"/>
        <s v="Millington Arbela District Library"/>
        <s v="Montmorency County Public Libraries"/>
        <s v="Munising School Public Library"/>
        <s v="Negaunee Public Library"/>
        <s v="Northfield Township Area Library"/>
        <s v="Oscoda County Library"/>
        <s v="Parchment Community Library"/>
        <s v="Patmos Library"/>
        <s v="Pere Marquette District Library"/>
        <s v="Pinckney Community Public Library"/>
        <s v="Rawson Memorial Library"/>
        <s v="Reed City Area District Library"/>
        <s v="Richland Community Library"/>
        <s v="River Rouge Public Library"/>
        <s v="Ruth Hughes Memorial District Library"/>
        <s v="Saint Charles District Library"/>
        <s v="Salem Township Library"/>
        <s v="Sandusky District Library"/>
        <s v="Saranac Public Library"/>
        <s v="Schultz-Holmes Memorial Library"/>
        <s v="Shelby Area District Library"/>
        <s v="South Haven Memorial Library"/>
        <s v="Sparta Carnegie Township Library"/>
        <s v="Spies Public Library"/>
        <s v="Surrey Township Public Library"/>
        <s v="Tahquamenon Area Public Library"/>
        <s v="Tamarack District Library"/>
        <s v="Theodore A. Cutler Memorial Library"/>
        <s v="Thomas Township Library"/>
        <s v="Thompson Home Public Library"/>
        <s v="Timothy C. Hauenstein Reynolds Township Library"/>
        <s v="Walton Erickson Public Library"/>
        <s v="West Branch District Library"/>
        <s v="West Iron District Library"/>
        <s v="White Cloud Community Library"/>
        <s v="White Lake Community Library"/>
        <s v="White Pine District Library"/>
        <s v="Adrian District Library"/>
        <s v="Allegan District Library"/>
        <s v="Auburn Hills Public Library"/>
        <s v="Bacon Memorial District Library"/>
        <s v="Benton Harbor Public Library"/>
        <s v="Berkley Public Library"/>
        <s v="Big Rapids Community Library"/>
        <s v="Brandon Township Public Library"/>
        <s v="Bridgeport Public Library"/>
        <s v="Briggs District Library"/>
        <s v="Charles A. Ransom District Library"/>
        <s v="Charlotte Community Library"/>
        <s v="Cheboygan Area Public Library"/>
        <s v="Chelsea District Library"/>
        <s v="Coloma Public Library"/>
        <s v="Comstock Township Library"/>
        <s v="Crawford County Library"/>
        <s v="DeWitt District Library"/>
        <s v="Dexter District Library"/>
        <s v="Dowagiac District Library"/>
        <s v="Eaton Rapids Area District Library"/>
        <s v="Escanaba Public Library"/>
        <s v="Fennville District Library"/>
        <s v="Ferndale Area District Library"/>
        <s v="Flat River Community Library"/>
        <s v="Flat Rock Public Library"/>
        <s v="Fowlerville District Library"/>
        <s v="Fraser Public Library"/>
        <s v="Fremont Area District Library"/>
        <s v="Fruitport District Library"/>
        <s v="Gladwin County District Library"/>
        <s v="Grand Ledge Area District Library"/>
        <s v="Hamburg Township Library"/>
        <s v="Hamtramck Public Library"/>
        <s v="Harper Woods Public Library"/>
        <s v="Harrison District Library"/>
        <s v="Harrison Township Public Library"/>
        <s v="Hastings Public Library"/>
        <s v="Hazel Park Memorial District Library"/>
        <s v="Highland Township Public Library"/>
        <s v="Holly Township Library"/>
        <s v="Houghton Lake Public Library"/>
        <s v="Howard Miller Library"/>
        <s v="Ionia Community Library"/>
        <s v="Ishpeming Carnegie Public Library"/>
        <s v="Kalkaska County Library"/>
        <s v="Leanna Hicks Public Library of Inkster"/>
        <s v="Lincoln Township Public Library"/>
        <s v="Lyon Township Public Library"/>
        <s v="MacDonald Public Library"/>
        <s v="Manistee County Library"/>
        <s v="Marshall District Library"/>
        <s v="Maud Preston Palenske Memorial Library"/>
        <s v="Menominee County Library"/>
        <s v="Milan Public Library"/>
        <s v="Milford Public Library"/>
        <s v="Missaukee District Library"/>
        <s v="Mount Clemens Public Library"/>
        <s v="Niles District Library"/>
        <s v="Ogemaw District Library"/>
        <s v="Otsego County Library"/>
        <s v="Otsego District Public Library"/>
        <s v="Oxford Public Library"/>
        <s v="Paw Paw District Library"/>
        <s v="Petoskey District Library"/>
        <s v="Portage Lake District Library"/>
        <s v="Portland District Library"/>
        <s v="Presque Isle District Library"/>
        <s v="Riverview Veterans Memorial Library"/>
        <s v="Salem-South Lyon District Library"/>
        <s v="Spring Lake District Library"/>
        <s v="Springfield Township Library"/>
        <s v="Sturgis District Library"/>
        <s v="Tecumseh District Library"/>
        <s v="Thornapple Kellogg School and Community Library"/>
        <s v="Three Rivers Public Library"/>
        <s v="Vicksburg District Library"/>
        <s v="Wayne Public Library"/>
        <s v="Wixom Public Library"/>
        <s v="Allen Park Public Library"/>
        <s v="Allendale Township Library"/>
        <s v="Alpena County Library"/>
        <s v="Baldwin Public Library"/>
        <s v="Belleville Area District Library"/>
        <s v="Bloomfield Township Public Library"/>
        <s v="Branch District Library"/>
        <s v="Brighton District Library"/>
        <s v="Cadillac-Wexford County Public Library"/>
        <s v="Cass District Library"/>
        <s v="Chesterfield Township Library"/>
        <s v="Clarkston Independence District Library"/>
        <s v="Commerce Township Community Library"/>
        <s v="Community District Library"/>
        <s v="Cromaine District Library"/>
        <s v="Delta Township District Library"/>
        <s v="Dickinson County Library"/>
        <s v="East Lansing Public Library"/>
        <s v="Eastpointe Memorial Library"/>
        <s v="Garden City Public Library"/>
        <s v="Georgetown Township Public Library"/>
        <s v="Hackley Public Library"/>
        <s v="Iosco-Arenac District Library"/>
        <s v="Lenawee District Library"/>
        <s v="Lincoln Park Public Library"/>
        <s v="Loutit District Library"/>
        <s v="Madison Heights Public Library"/>
        <s v="Mason County District Library"/>
        <s v="Northville District Library"/>
        <s v="Oak Park Public Library"/>
        <s v="Orion Township Public Library"/>
        <s v="Peter White Public Library"/>
        <s v="Plymouth District Library"/>
        <s v="Redford Township District Library"/>
        <s v="Romeo District Library"/>
        <s v="Romulus Public Library"/>
        <s v="Roseville Public Library"/>
        <s v="Saline District Library"/>
        <s v="Shiawassee District Library"/>
        <s v="Southgate Veterans Memorial Library"/>
        <s v="Superior District Library"/>
        <s v="Van Buren District Library"/>
        <s v="White Lake Township Library"/>
        <s v="Ann Arbor District Library"/>
        <s v="Bay County Library System"/>
        <s v="Canton Public Library"/>
        <s v="Capital Area District Libraries"/>
        <s v="Chippewa River District Library System"/>
        <s v="Clinton-Macomb Public Library"/>
        <s v="Dearborn Heights City Libraries"/>
        <s v="Dearborn Public Library"/>
        <s v="Detroit Public Library"/>
        <s v="Farmington Community Library"/>
        <s v="Flint Public Library"/>
        <s v="Genesee District Library"/>
        <s v="Grace A. Dow Memorial Library"/>
        <s v="Grand Rapids Public Library"/>
        <s v="Grosse Pointe Public Library"/>
        <s v="Herrick District Library"/>
        <s v="Howell Carnegie District Library"/>
        <s v="Jackson District Library"/>
        <s v="Kalamazoo Public Library"/>
        <s v="Kent District Library"/>
        <s v="Lapeer District Library"/>
        <s v="Livonia Public Library"/>
        <s v="Monroe County Library System"/>
        <s v="Muskegon Area District Library"/>
        <s v="Novi Public Library"/>
        <s v="Pontiac Public Library"/>
        <s v="Portage District Library"/>
        <s v="Public Libraries of Saginaw"/>
        <s v="Rochester Hills Public Library"/>
        <s v="Royal Oak Public Library"/>
        <s v="Saint Clair County Library System"/>
        <s v="Saint Clair Shores Public Library"/>
        <s v="Shelby Township Library"/>
        <s v="Southfield Public Library"/>
        <s v="Sterling Heights Public Library"/>
        <s v="Taylor Community Library"/>
        <s v="Traverse Area District Library"/>
        <s v="Trenton Veteran's Memorial Library"/>
        <s v="Troy Public Library"/>
        <s v="Warren Public Library"/>
        <s v="Waterford Township Public Library"/>
        <s v="West Bloomfield Township Public Library"/>
        <s v="Willard Public Library"/>
        <s v="William P. Faust Public Library of Westland"/>
        <s v="Ypsilanti District Library"/>
      </sharedItems>
    </cacheField>
    <cacheField name="Library Class" numFmtId="0">
      <sharedItems count="6">
        <s v="Class 1: Serve 3,999 or less"/>
        <s v="Class 2: Serve 4,000-6,999"/>
        <s v="Class 3: Serve 7,000-11,999"/>
        <s v="Class 4: Serve 12,000-25,999"/>
        <s v="Class 5: Serve 26,000-49,999"/>
        <s v="Class 6: Serve 50,000+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ddy" refreshedDate="43949.677973495367" createdVersion="6" refreshedVersion="6" minRefreshableVersion="3" recordCount="39" xr:uid="{7F355F29-4E77-4209-8FF2-4ECC6C223D6D}">
  <cacheSource type="worksheet">
    <worksheetSource name="Table2"/>
  </cacheSource>
  <cacheFields count="7">
    <cacheField name="Library" numFmtId="0">
      <sharedItems/>
    </cacheField>
    <cacheField name="Library Type" numFmtId="0">
      <sharedItems/>
    </cacheField>
    <cacheField name="Library Class" numFmtId="0">
      <sharedItems count="6">
        <s v="Class 1(0 -3999)"/>
        <s v="Class 2 (4000-6999)"/>
        <s v="Class 3 (7000-11999)"/>
        <s v="Class 4 (12000-25999)"/>
        <s v="Class 5 (26000-49999)"/>
        <s v="Class 6 (50000+)"/>
      </sharedItems>
    </cacheField>
    <cacheField name="Total Population Served" numFmtId="0">
      <sharedItems containsSemiMixedTypes="0" containsString="0" containsNumber="1" containsInteger="1" minValue="2791" maxValue="124690"/>
    </cacheField>
    <cacheField name="Any current  lay-offs" numFmtId="0">
      <sharedItems/>
    </cacheField>
    <cacheField name="Future Lay-offs" numFmtId="0">
      <sharedItems containsBlank="1"/>
    </cacheField>
    <cacheField name="Budget Adjust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3">
  <r>
    <x v="0"/>
    <x v="0"/>
  </r>
  <r>
    <x v="1"/>
    <x v="0"/>
  </r>
  <r>
    <x v="2"/>
    <x v="0"/>
  </r>
  <r>
    <x v="3"/>
    <x v="0"/>
  </r>
  <r>
    <x v="4"/>
    <x v="0"/>
  </r>
  <r>
    <x v="5"/>
    <x v="0"/>
  </r>
  <r>
    <x v="6"/>
    <x v="0"/>
  </r>
  <r>
    <x v="7"/>
    <x v="0"/>
  </r>
  <r>
    <x v="8"/>
    <x v="0"/>
  </r>
  <r>
    <x v="9"/>
    <x v="0"/>
  </r>
  <r>
    <x v="10"/>
    <x v="0"/>
  </r>
  <r>
    <x v="11"/>
    <x v="0"/>
  </r>
  <r>
    <x v="12"/>
    <x v="0"/>
  </r>
  <r>
    <x v="13"/>
    <x v="0"/>
  </r>
  <r>
    <x v="14"/>
    <x v="0"/>
  </r>
  <r>
    <x v="15"/>
    <x v="0"/>
  </r>
  <r>
    <x v="16"/>
    <x v="0"/>
  </r>
  <r>
    <x v="17"/>
    <x v="0"/>
  </r>
  <r>
    <x v="18"/>
    <x v="0"/>
  </r>
  <r>
    <x v="19"/>
    <x v="0"/>
  </r>
  <r>
    <x v="20"/>
    <x v="0"/>
  </r>
  <r>
    <x v="21"/>
    <x v="0"/>
  </r>
  <r>
    <x v="22"/>
    <x v="0"/>
  </r>
  <r>
    <x v="23"/>
    <x v="0"/>
  </r>
  <r>
    <x v="24"/>
    <x v="0"/>
  </r>
  <r>
    <x v="25"/>
    <x v="0"/>
  </r>
  <r>
    <x v="26"/>
    <x v="0"/>
  </r>
  <r>
    <x v="27"/>
    <x v="0"/>
  </r>
  <r>
    <x v="28"/>
    <x v="0"/>
  </r>
  <r>
    <x v="29"/>
    <x v="0"/>
  </r>
  <r>
    <x v="30"/>
    <x v="0"/>
  </r>
  <r>
    <x v="31"/>
    <x v="0"/>
  </r>
  <r>
    <x v="32"/>
    <x v="0"/>
  </r>
  <r>
    <x v="33"/>
    <x v="0"/>
  </r>
  <r>
    <x v="34"/>
    <x v="0"/>
  </r>
  <r>
    <x v="35"/>
    <x v="0"/>
  </r>
  <r>
    <x v="36"/>
    <x v="0"/>
  </r>
  <r>
    <x v="37"/>
    <x v="0"/>
  </r>
  <r>
    <x v="38"/>
    <x v="0"/>
  </r>
  <r>
    <x v="39"/>
    <x v="0"/>
  </r>
  <r>
    <x v="40"/>
    <x v="0"/>
  </r>
  <r>
    <x v="41"/>
    <x v="0"/>
  </r>
  <r>
    <x v="42"/>
    <x v="0"/>
  </r>
  <r>
    <x v="43"/>
    <x v="0"/>
  </r>
  <r>
    <x v="44"/>
    <x v="0"/>
  </r>
  <r>
    <x v="45"/>
    <x v="0"/>
  </r>
  <r>
    <x v="46"/>
    <x v="0"/>
  </r>
  <r>
    <x v="47"/>
    <x v="0"/>
  </r>
  <r>
    <x v="48"/>
    <x v="0"/>
  </r>
  <r>
    <x v="49"/>
    <x v="0"/>
  </r>
  <r>
    <x v="50"/>
    <x v="0"/>
  </r>
  <r>
    <x v="51"/>
    <x v="0"/>
  </r>
  <r>
    <x v="52"/>
    <x v="0"/>
  </r>
  <r>
    <x v="53"/>
    <x v="0"/>
  </r>
  <r>
    <x v="54"/>
    <x v="0"/>
  </r>
  <r>
    <x v="55"/>
    <x v="0"/>
  </r>
  <r>
    <x v="56"/>
    <x v="0"/>
  </r>
  <r>
    <x v="57"/>
    <x v="0"/>
  </r>
  <r>
    <x v="58"/>
    <x v="0"/>
  </r>
  <r>
    <x v="59"/>
    <x v="0"/>
  </r>
  <r>
    <x v="60"/>
    <x v="0"/>
  </r>
  <r>
    <x v="61"/>
    <x v="0"/>
  </r>
  <r>
    <x v="62"/>
    <x v="0"/>
  </r>
  <r>
    <x v="63"/>
    <x v="0"/>
  </r>
  <r>
    <x v="64"/>
    <x v="0"/>
  </r>
  <r>
    <x v="65"/>
    <x v="0"/>
  </r>
  <r>
    <x v="66"/>
    <x v="0"/>
  </r>
  <r>
    <x v="67"/>
    <x v="0"/>
  </r>
  <r>
    <x v="68"/>
    <x v="0"/>
  </r>
  <r>
    <x v="69"/>
    <x v="0"/>
  </r>
  <r>
    <x v="70"/>
    <x v="1"/>
  </r>
  <r>
    <x v="71"/>
    <x v="1"/>
  </r>
  <r>
    <x v="72"/>
    <x v="1"/>
  </r>
  <r>
    <x v="73"/>
    <x v="1"/>
  </r>
  <r>
    <x v="74"/>
    <x v="1"/>
  </r>
  <r>
    <x v="75"/>
    <x v="1"/>
  </r>
  <r>
    <x v="76"/>
    <x v="1"/>
  </r>
  <r>
    <x v="77"/>
    <x v="1"/>
  </r>
  <r>
    <x v="78"/>
    <x v="1"/>
  </r>
  <r>
    <x v="79"/>
    <x v="1"/>
  </r>
  <r>
    <x v="80"/>
    <x v="1"/>
  </r>
  <r>
    <x v="81"/>
    <x v="1"/>
  </r>
  <r>
    <x v="82"/>
    <x v="1"/>
  </r>
  <r>
    <x v="83"/>
    <x v="1"/>
  </r>
  <r>
    <x v="84"/>
    <x v="1"/>
  </r>
  <r>
    <x v="85"/>
    <x v="1"/>
  </r>
  <r>
    <x v="86"/>
    <x v="1"/>
  </r>
  <r>
    <x v="87"/>
    <x v="1"/>
  </r>
  <r>
    <x v="88"/>
    <x v="1"/>
  </r>
  <r>
    <x v="89"/>
    <x v="1"/>
  </r>
  <r>
    <x v="90"/>
    <x v="1"/>
  </r>
  <r>
    <x v="91"/>
    <x v="1"/>
  </r>
  <r>
    <x v="92"/>
    <x v="1"/>
  </r>
  <r>
    <x v="93"/>
    <x v="1"/>
  </r>
  <r>
    <x v="94"/>
    <x v="1"/>
  </r>
  <r>
    <x v="95"/>
    <x v="1"/>
  </r>
  <r>
    <x v="96"/>
    <x v="1"/>
  </r>
  <r>
    <x v="97"/>
    <x v="1"/>
  </r>
  <r>
    <x v="98"/>
    <x v="1"/>
  </r>
  <r>
    <x v="99"/>
    <x v="1"/>
  </r>
  <r>
    <x v="100"/>
    <x v="1"/>
  </r>
  <r>
    <x v="101"/>
    <x v="1"/>
  </r>
  <r>
    <x v="102"/>
    <x v="1"/>
  </r>
  <r>
    <x v="103"/>
    <x v="1"/>
  </r>
  <r>
    <x v="104"/>
    <x v="1"/>
  </r>
  <r>
    <x v="105"/>
    <x v="1"/>
  </r>
  <r>
    <x v="106"/>
    <x v="1"/>
  </r>
  <r>
    <x v="107"/>
    <x v="1"/>
  </r>
  <r>
    <x v="108"/>
    <x v="1"/>
  </r>
  <r>
    <x v="109"/>
    <x v="1"/>
  </r>
  <r>
    <x v="110"/>
    <x v="1"/>
  </r>
  <r>
    <x v="111"/>
    <x v="1"/>
  </r>
  <r>
    <x v="112"/>
    <x v="1"/>
  </r>
  <r>
    <x v="113"/>
    <x v="1"/>
  </r>
  <r>
    <x v="114"/>
    <x v="1"/>
  </r>
  <r>
    <x v="115"/>
    <x v="1"/>
  </r>
  <r>
    <x v="116"/>
    <x v="1"/>
  </r>
  <r>
    <x v="117"/>
    <x v="1"/>
  </r>
  <r>
    <x v="118"/>
    <x v="1"/>
  </r>
  <r>
    <x v="119"/>
    <x v="1"/>
  </r>
  <r>
    <x v="120"/>
    <x v="1"/>
  </r>
  <r>
    <x v="121"/>
    <x v="1"/>
  </r>
  <r>
    <x v="122"/>
    <x v="1"/>
  </r>
  <r>
    <x v="123"/>
    <x v="1"/>
  </r>
  <r>
    <x v="124"/>
    <x v="1"/>
  </r>
  <r>
    <x v="125"/>
    <x v="1"/>
  </r>
  <r>
    <x v="126"/>
    <x v="1"/>
  </r>
  <r>
    <x v="127"/>
    <x v="1"/>
  </r>
  <r>
    <x v="128"/>
    <x v="1"/>
  </r>
  <r>
    <x v="129"/>
    <x v="1"/>
  </r>
  <r>
    <x v="130"/>
    <x v="1"/>
  </r>
  <r>
    <x v="131"/>
    <x v="1"/>
  </r>
  <r>
    <x v="132"/>
    <x v="1"/>
  </r>
  <r>
    <x v="133"/>
    <x v="1"/>
  </r>
  <r>
    <x v="134"/>
    <x v="1"/>
  </r>
  <r>
    <x v="135"/>
    <x v="1"/>
  </r>
  <r>
    <x v="136"/>
    <x v="1"/>
  </r>
  <r>
    <x v="137"/>
    <x v="1"/>
  </r>
  <r>
    <x v="138"/>
    <x v="1"/>
  </r>
  <r>
    <x v="139"/>
    <x v="1"/>
  </r>
  <r>
    <x v="140"/>
    <x v="1"/>
  </r>
  <r>
    <x v="141"/>
    <x v="1"/>
  </r>
  <r>
    <x v="142"/>
    <x v="1"/>
  </r>
  <r>
    <x v="143"/>
    <x v="1"/>
  </r>
  <r>
    <x v="144"/>
    <x v="1"/>
  </r>
  <r>
    <x v="145"/>
    <x v="1"/>
  </r>
  <r>
    <x v="146"/>
    <x v="1"/>
  </r>
  <r>
    <x v="147"/>
    <x v="1"/>
  </r>
  <r>
    <x v="148"/>
    <x v="2"/>
  </r>
  <r>
    <x v="149"/>
    <x v="2"/>
  </r>
  <r>
    <x v="150"/>
    <x v="2"/>
  </r>
  <r>
    <x v="151"/>
    <x v="2"/>
  </r>
  <r>
    <x v="152"/>
    <x v="2"/>
  </r>
  <r>
    <x v="153"/>
    <x v="2"/>
  </r>
  <r>
    <x v="154"/>
    <x v="2"/>
  </r>
  <r>
    <x v="155"/>
    <x v="2"/>
  </r>
  <r>
    <x v="156"/>
    <x v="2"/>
  </r>
  <r>
    <x v="157"/>
    <x v="2"/>
  </r>
  <r>
    <x v="158"/>
    <x v="2"/>
  </r>
  <r>
    <x v="159"/>
    <x v="2"/>
  </r>
  <r>
    <x v="160"/>
    <x v="2"/>
  </r>
  <r>
    <x v="161"/>
    <x v="2"/>
  </r>
  <r>
    <x v="162"/>
    <x v="2"/>
  </r>
  <r>
    <x v="163"/>
    <x v="2"/>
  </r>
  <r>
    <x v="164"/>
    <x v="2"/>
  </r>
  <r>
    <x v="165"/>
    <x v="2"/>
  </r>
  <r>
    <x v="166"/>
    <x v="2"/>
  </r>
  <r>
    <x v="167"/>
    <x v="2"/>
  </r>
  <r>
    <x v="168"/>
    <x v="2"/>
  </r>
  <r>
    <x v="169"/>
    <x v="2"/>
  </r>
  <r>
    <x v="170"/>
    <x v="2"/>
  </r>
  <r>
    <x v="171"/>
    <x v="2"/>
  </r>
  <r>
    <x v="172"/>
    <x v="2"/>
  </r>
  <r>
    <x v="173"/>
    <x v="2"/>
  </r>
  <r>
    <x v="174"/>
    <x v="2"/>
  </r>
  <r>
    <x v="175"/>
    <x v="2"/>
  </r>
  <r>
    <x v="176"/>
    <x v="2"/>
  </r>
  <r>
    <x v="177"/>
    <x v="2"/>
  </r>
  <r>
    <x v="178"/>
    <x v="2"/>
  </r>
  <r>
    <x v="179"/>
    <x v="2"/>
  </r>
  <r>
    <x v="180"/>
    <x v="2"/>
  </r>
  <r>
    <x v="181"/>
    <x v="2"/>
  </r>
  <r>
    <x v="182"/>
    <x v="2"/>
  </r>
  <r>
    <x v="183"/>
    <x v="2"/>
  </r>
  <r>
    <x v="184"/>
    <x v="2"/>
  </r>
  <r>
    <x v="185"/>
    <x v="2"/>
  </r>
  <r>
    <x v="186"/>
    <x v="2"/>
  </r>
  <r>
    <x v="187"/>
    <x v="2"/>
  </r>
  <r>
    <x v="188"/>
    <x v="2"/>
  </r>
  <r>
    <x v="189"/>
    <x v="2"/>
  </r>
  <r>
    <x v="190"/>
    <x v="2"/>
  </r>
  <r>
    <x v="191"/>
    <x v="2"/>
  </r>
  <r>
    <x v="192"/>
    <x v="2"/>
  </r>
  <r>
    <x v="193"/>
    <x v="2"/>
  </r>
  <r>
    <x v="194"/>
    <x v="2"/>
  </r>
  <r>
    <x v="195"/>
    <x v="2"/>
  </r>
  <r>
    <x v="196"/>
    <x v="2"/>
  </r>
  <r>
    <x v="197"/>
    <x v="2"/>
  </r>
  <r>
    <x v="198"/>
    <x v="2"/>
  </r>
  <r>
    <x v="199"/>
    <x v="2"/>
  </r>
  <r>
    <x v="200"/>
    <x v="2"/>
  </r>
  <r>
    <x v="201"/>
    <x v="2"/>
  </r>
  <r>
    <x v="202"/>
    <x v="2"/>
  </r>
  <r>
    <x v="203"/>
    <x v="2"/>
  </r>
  <r>
    <x v="204"/>
    <x v="2"/>
  </r>
  <r>
    <x v="205"/>
    <x v="2"/>
  </r>
  <r>
    <x v="206"/>
    <x v="2"/>
  </r>
  <r>
    <x v="207"/>
    <x v="2"/>
  </r>
  <r>
    <x v="208"/>
    <x v="2"/>
  </r>
  <r>
    <x v="209"/>
    <x v="2"/>
  </r>
  <r>
    <x v="210"/>
    <x v="2"/>
  </r>
  <r>
    <x v="211"/>
    <x v="2"/>
  </r>
  <r>
    <x v="212"/>
    <x v="2"/>
  </r>
  <r>
    <x v="213"/>
    <x v="2"/>
  </r>
  <r>
    <x v="214"/>
    <x v="2"/>
  </r>
  <r>
    <x v="215"/>
    <x v="2"/>
  </r>
  <r>
    <x v="216"/>
    <x v="2"/>
  </r>
  <r>
    <x v="217"/>
    <x v="2"/>
  </r>
  <r>
    <x v="218"/>
    <x v="2"/>
  </r>
  <r>
    <x v="219"/>
    <x v="2"/>
  </r>
  <r>
    <x v="220"/>
    <x v="2"/>
  </r>
  <r>
    <x v="221"/>
    <x v="2"/>
  </r>
  <r>
    <x v="222"/>
    <x v="2"/>
  </r>
  <r>
    <x v="223"/>
    <x v="2"/>
  </r>
  <r>
    <x v="224"/>
    <x v="2"/>
  </r>
  <r>
    <x v="225"/>
    <x v="2"/>
  </r>
  <r>
    <x v="226"/>
    <x v="3"/>
  </r>
  <r>
    <x v="227"/>
    <x v="3"/>
  </r>
  <r>
    <x v="228"/>
    <x v="3"/>
  </r>
  <r>
    <x v="229"/>
    <x v="3"/>
  </r>
  <r>
    <x v="230"/>
    <x v="3"/>
  </r>
  <r>
    <x v="231"/>
    <x v="3"/>
  </r>
  <r>
    <x v="232"/>
    <x v="3"/>
  </r>
  <r>
    <x v="233"/>
    <x v="3"/>
  </r>
  <r>
    <x v="234"/>
    <x v="3"/>
  </r>
  <r>
    <x v="235"/>
    <x v="3"/>
  </r>
  <r>
    <x v="236"/>
    <x v="3"/>
  </r>
  <r>
    <x v="237"/>
    <x v="3"/>
  </r>
  <r>
    <x v="238"/>
    <x v="3"/>
  </r>
  <r>
    <x v="239"/>
    <x v="3"/>
  </r>
  <r>
    <x v="240"/>
    <x v="3"/>
  </r>
  <r>
    <x v="241"/>
    <x v="3"/>
  </r>
  <r>
    <x v="242"/>
    <x v="3"/>
  </r>
  <r>
    <x v="243"/>
    <x v="3"/>
  </r>
  <r>
    <x v="244"/>
    <x v="3"/>
  </r>
  <r>
    <x v="245"/>
    <x v="3"/>
  </r>
  <r>
    <x v="246"/>
    <x v="3"/>
  </r>
  <r>
    <x v="247"/>
    <x v="3"/>
  </r>
  <r>
    <x v="248"/>
    <x v="3"/>
  </r>
  <r>
    <x v="249"/>
    <x v="3"/>
  </r>
  <r>
    <x v="250"/>
    <x v="3"/>
  </r>
  <r>
    <x v="251"/>
    <x v="3"/>
  </r>
  <r>
    <x v="252"/>
    <x v="3"/>
  </r>
  <r>
    <x v="253"/>
    <x v="3"/>
  </r>
  <r>
    <x v="254"/>
    <x v="3"/>
  </r>
  <r>
    <x v="255"/>
    <x v="3"/>
  </r>
  <r>
    <x v="256"/>
    <x v="3"/>
  </r>
  <r>
    <x v="257"/>
    <x v="3"/>
  </r>
  <r>
    <x v="258"/>
    <x v="3"/>
  </r>
  <r>
    <x v="259"/>
    <x v="3"/>
  </r>
  <r>
    <x v="260"/>
    <x v="3"/>
  </r>
  <r>
    <x v="261"/>
    <x v="3"/>
  </r>
  <r>
    <x v="262"/>
    <x v="3"/>
  </r>
  <r>
    <x v="263"/>
    <x v="3"/>
  </r>
  <r>
    <x v="264"/>
    <x v="3"/>
  </r>
  <r>
    <x v="265"/>
    <x v="3"/>
  </r>
  <r>
    <x v="266"/>
    <x v="3"/>
  </r>
  <r>
    <x v="267"/>
    <x v="3"/>
  </r>
  <r>
    <x v="268"/>
    <x v="3"/>
  </r>
  <r>
    <x v="269"/>
    <x v="3"/>
  </r>
  <r>
    <x v="270"/>
    <x v="3"/>
  </r>
  <r>
    <x v="271"/>
    <x v="3"/>
  </r>
  <r>
    <x v="272"/>
    <x v="3"/>
  </r>
  <r>
    <x v="273"/>
    <x v="3"/>
  </r>
  <r>
    <x v="274"/>
    <x v="3"/>
  </r>
  <r>
    <x v="275"/>
    <x v="3"/>
  </r>
  <r>
    <x v="276"/>
    <x v="3"/>
  </r>
  <r>
    <x v="277"/>
    <x v="3"/>
  </r>
  <r>
    <x v="278"/>
    <x v="3"/>
  </r>
  <r>
    <x v="279"/>
    <x v="3"/>
  </r>
  <r>
    <x v="280"/>
    <x v="3"/>
  </r>
  <r>
    <x v="281"/>
    <x v="3"/>
  </r>
  <r>
    <x v="282"/>
    <x v="3"/>
  </r>
  <r>
    <x v="283"/>
    <x v="3"/>
  </r>
  <r>
    <x v="284"/>
    <x v="3"/>
  </r>
  <r>
    <x v="285"/>
    <x v="3"/>
  </r>
  <r>
    <x v="286"/>
    <x v="3"/>
  </r>
  <r>
    <x v="287"/>
    <x v="3"/>
  </r>
  <r>
    <x v="288"/>
    <x v="3"/>
  </r>
  <r>
    <x v="289"/>
    <x v="3"/>
  </r>
  <r>
    <x v="290"/>
    <x v="3"/>
  </r>
  <r>
    <x v="291"/>
    <x v="3"/>
  </r>
  <r>
    <x v="292"/>
    <x v="3"/>
  </r>
  <r>
    <x v="293"/>
    <x v="3"/>
  </r>
  <r>
    <x v="294"/>
    <x v="3"/>
  </r>
  <r>
    <x v="295"/>
    <x v="3"/>
  </r>
  <r>
    <x v="296"/>
    <x v="3"/>
  </r>
  <r>
    <x v="297"/>
    <x v="3"/>
  </r>
  <r>
    <x v="298"/>
    <x v="3"/>
  </r>
  <r>
    <x v="299"/>
    <x v="3"/>
  </r>
  <r>
    <x v="300"/>
    <x v="3"/>
  </r>
  <r>
    <x v="301"/>
    <x v="3"/>
  </r>
  <r>
    <x v="302"/>
    <x v="3"/>
  </r>
  <r>
    <x v="303"/>
    <x v="3"/>
  </r>
  <r>
    <x v="304"/>
    <x v="3"/>
  </r>
  <r>
    <x v="305"/>
    <x v="4"/>
  </r>
  <r>
    <x v="306"/>
    <x v="4"/>
  </r>
  <r>
    <x v="307"/>
    <x v="4"/>
  </r>
  <r>
    <x v="308"/>
    <x v="4"/>
  </r>
  <r>
    <x v="309"/>
    <x v="4"/>
  </r>
  <r>
    <x v="310"/>
    <x v="4"/>
  </r>
  <r>
    <x v="311"/>
    <x v="4"/>
  </r>
  <r>
    <x v="312"/>
    <x v="4"/>
  </r>
  <r>
    <x v="313"/>
    <x v="4"/>
  </r>
  <r>
    <x v="314"/>
    <x v="4"/>
  </r>
  <r>
    <x v="315"/>
    <x v="4"/>
  </r>
  <r>
    <x v="316"/>
    <x v="4"/>
  </r>
  <r>
    <x v="317"/>
    <x v="4"/>
  </r>
  <r>
    <x v="318"/>
    <x v="4"/>
  </r>
  <r>
    <x v="319"/>
    <x v="4"/>
  </r>
  <r>
    <x v="320"/>
    <x v="4"/>
  </r>
  <r>
    <x v="321"/>
    <x v="4"/>
  </r>
  <r>
    <x v="322"/>
    <x v="4"/>
  </r>
  <r>
    <x v="323"/>
    <x v="4"/>
  </r>
  <r>
    <x v="324"/>
    <x v="4"/>
  </r>
  <r>
    <x v="325"/>
    <x v="4"/>
  </r>
  <r>
    <x v="326"/>
    <x v="4"/>
  </r>
  <r>
    <x v="327"/>
    <x v="4"/>
  </r>
  <r>
    <x v="328"/>
    <x v="4"/>
  </r>
  <r>
    <x v="329"/>
    <x v="4"/>
  </r>
  <r>
    <x v="330"/>
    <x v="4"/>
  </r>
  <r>
    <x v="331"/>
    <x v="4"/>
  </r>
  <r>
    <x v="332"/>
    <x v="4"/>
  </r>
  <r>
    <x v="333"/>
    <x v="4"/>
  </r>
  <r>
    <x v="334"/>
    <x v="4"/>
  </r>
  <r>
    <x v="335"/>
    <x v="4"/>
  </r>
  <r>
    <x v="336"/>
    <x v="4"/>
  </r>
  <r>
    <x v="337"/>
    <x v="4"/>
  </r>
  <r>
    <x v="338"/>
    <x v="4"/>
  </r>
  <r>
    <x v="339"/>
    <x v="4"/>
  </r>
  <r>
    <x v="340"/>
    <x v="4"/>
  </r>
  <r>
    <x v="341"/>
    <x v="4"/>
  </r>
  <r>
    <x v="342"/>
    <x v="4"/>
  </r>
  <r>
    <x v="343"/>
    <x v="4"/>
  </r>
  <r>
    <x v="344"/>
    <x v="4"/>
  </r>
  <r>
    <x v="345"/>
    <x v="4"/>
  </r>
  <r>
    <x v="346"/>
    <x v="4"/>
  </r>
  <r>
    <x v="347"/>
    <x v="4"/>
  </r>
  <r>
    <x v="348"/>
    <x v="5"/>
  </r>
  <r>
    <x v="349"/>
    <x v="5"/>
  </r>
  <r>
    <x v="350"/>
    <x v="5"/>
  </r>
  <r>
    <x v="351"/>
    <x v="5"/>
  </r>
  <r>
    <x v="352"/>
    <x v="5"/>
  </r>
  <r>
    <x v="353"/>
    <x v="5"/>
  </r>
  <r>
    <x v="354"/>
    <x v="5"/>
  </r>
  <r>
    <x v="355"/>
    <x v="5"/>
  </r>
  <r>
    <x v="356"/>
    <x v="5"/>
  </r>
  <r>
    <x v="357"/>
    <x v="5"/>
  </r>
  <r>
    <x v="358"/>
    <x v="5"/>
  </r>
  <r>
    <x v="359"/>
    <x v="5"/>
  </r>
  <r>
    <x v="360"/>
    <x v="5"/>
  </r>
  <r>
    <x v="361"/>
    <x v="5"/>
  </r>
  <r>
    <x v="362"/>
    <x v="5"/>
  </r>
  <r>
    <x v="363"/>
    <x v="5"/>
  </r>
  <r>
    <x v="364"/>
    <x v="5"/>
  </r>
  <r>
    <x v="365"/>
    <x v="5"/>
  </r>
  <r>
    <x v="366"/>
    <x v="5"/>
  </r>
  <r>
    <x v="367"/>
    <x v="5"/>
  </r>
  <r>
    <x v="368"/>
    <x v="5"/>
  </r>
  <r>
    <x v="369"/>
    <x v="5"/>
  </r>
  <r>
    <x v="370"/>
    <x v="5"/>
  </r>
  <r>
    <x v="371"/>
    <x v="5"/>
  </r>
  <r>
    <x v="372"/>
    <x v="5"/>
  </r>
  <r>
    <x v="373"/>
    <x v="5"/>
  </r>
  <r>
    <x v="374"/>
    <x v="5"/>
  </r>
  <r>
    <x v="375"/>
    <x v="5"/>
  </r>
  <r>
    <x v="376"/>
    <x v="5"/>
  </r>
  <r>
    <x v="377"/>
    <x v="5"/>
  </r>
  <r>
    <x v="378"/>
    <x v="5"/>
  </r>
  <r>
    <x v="379"/>
    <x v="5"/>
  </r>
  <r>
    <x v="380"/>
    <x v="5"/>
  </r>
  <r>
    <x v="381"/>
    <x v="5"/>
  </r>
  <r>
    <x v="382"/>
    <x v="5"/>
  </r>
  <r>
    <x v="383"/>
    <x v="5"/>
  </r>
  <r>
    <x v="384"/>
    <x v="5"/>
  </r>
  <r>
    <x v="385"/>
    <x v="5"/>
  </r>
  <r>
    <x v="386"/>
    <x v="5"/>
  </r>
  <r>
    <x v="387"/>
    <x v="5"/>
  </r>
  <r>
    <x v="388"/>
    <x v="5"/>
  </r>
  <r>
    <x v="389"/>
    <x v="5"/>
  </r>
  <r>
    <x v="390"/>
    <x v="5"/>
  </r>
  <r>
    <x v="391"/>
    <x v="5"/>
  </r>
  <r>
    <x v="392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s v="Fife Lake"/>
    <s v="Township"/>
    <x v="0"/>
    <n v="2791"/>
    <s v="1 PT lay off"/>
    <m/>
    <s v="None"/>
  </r>
  <r>
    <s v="Bellaire Pubic Library"/>
    <s v="District"/>
    <x v="0"/>
    <n v="3769"/>
    <s v="No"/>
    <s v="No"/>
    <s v="None"/>
  </r>
  <r>
    <s v="Sebewaing Township"/>
    <s v="Township"/>
    <x v="1"/>
    <n v="4038"/>
    <s v="All laid off"/>
    <m/>
    <s v="Anticipated reduction in funds raised"/>
  </r>
  <r>
    <s v="Stair District Library"/>
    <s v="District"/>
    <x v="1"/>
    <n v="4046"/>
    <s v="No"/>
    <s v="Possible, but to be avoided"/>
    <s v="None"/>
  </r>
  <r>
    <s v="Elk Rapids"/>
    <s v="District"/>
    <x v="1"/>
    <n v="5432"/>
    <s v="No"/>
    <m/>
    <s v="None"/>
  </r>
  <r>
    <s v="Rauchholz Memorial"/>
    <s v="Township"/>
    <x v="1"/>
    <n v="6240"/>
    <s v="2 PT"/>
    <m/>
    <s v="None"/>
  </r>
  <r>
    <s v="Dorothy Hull Library"/>
    <s v="Township"/>
    <x v="1"/>
    <n v="6838"/>
    <s v="No"/>
    <s v="No"/>
    <s v="Plans to use cash reserve"/>
  </r>
  <r>
    <s v="Schultz Holmes Memorial Library"/>
    <s v="Village"/>
    <x v="2"/>
    <n v="7272"/>
    <s v="No"/>
    <m/>
    <m/>
  </r>
  <r>
    <s v="Manchester District"/>
    <s v="District"/>
    <x v="2"/>
    <n v="7312"/>
    <s v="No"/>
    <s v="Possi"/>
    <s v="Increasing unemployment"/>
  </r>
  <r>
    <s v="Oscoda County"/>
    <s v="County"/>
    <x v="2"/>
    <n v="8640"/>
    <s v="1 FT, 6 PT"/>
    <s v="All laid off, but all to be recalled TBD"/>
    <s v="None"/>
  </r>
  <r>
    <s v="Saranac Clarksville District"/>
    <s v="District"/>
    <x v="2"/>
    <n v="10017"/>
    <s v="No"/>
    <s v="No"/>
    <s v="None"/>
  </r>
  <r>
    <s v="Albion"/>
    <s v="District"/>
    <x v="2"/>
    <n v="11569"/>
    <s v="3 casual "/>
    <s v="No"/>
    <s v="Amendments in July; cuts in programming and collection development , increase in legal counsel"/>
  </r>
  <r>
    <s v="White Lake"/>
    <s v="District"/>
    <x v="2"/>
    <n v="11811"/>
    <s v="No"/>
    <s v="Yes"/>
    <s v="None, possible in 1-2 years if property values fall."/>
  </r>
  <r>
    <s v="Ogemaw"/>
    <s v="District"/>
    <x v="3"/>
    <n v="12561"/>
    <s v="Temp. lay off since 3/24"/>
    <m/>
    <m/>
  </r>
  <r>
    <s v="Bridgeport"/>
    <s v="Township"/>
    <x v="3"/>
    <n v="12667"/>
    <s v="No"/>
    <s v="No"/>
    <m/>
  </r>
  <r>
    <s v="Lyon Township"/>
    <s v="Township"/>
    <x v="3"/>
    <n v="14545"/>
    <s v="No"/>
    <s v="Possible, but to be avoided"/>
    <s v="Shift from print to digital"/>
  </r>
  <r>
    <s v="Presque Isle"/>
    <s v="District"/>
    <x v="3"/>
    <n v="14878"/>
    <s v="3 let go; payed of 4/25"/>
    <s v="Possible reduction of staff hours/ workshare"/>
    <s v="67000 cut"/>
  </r>
  <r>
    <s v="Brandon Twp"/>
    <s v="Township"/>
    <x v="3"/>
    <n v="15175"/>
    <s v="No"/>
    <s v="Possible, but to be avoided"/>
    <s v="None"/>
  </r>
  <r>
    <s v="Milan"/>
    <s v="City"/>
    <x v="3"/>
    <n v="17511"/>
    <s v="No"/>
    <s v="No"/>
    <s v="None"/>
  </r>
  <r>
    <s v="Howard Miller Library"/>
    <s v="City"/>
    <x v="3"/>
    <n v="22115"/>
    <s v="No"/>
    <s v="Possible if pay bank runs dry"/>
    <s v="None"/>
  </r>
  <r>
    <s v="Dickinson County"/>
    <s v="County"/>
    <x v="4"/>
    <n v="26168"/>
    <s v="5 student pages (unpaid leave)"/>
    <s v="Not discussed"/>
    <s v="None"/>
  </r>
  <r>
    <s v="Garden City"/>
    <s v="City"/>
    <x v="4"/>
    <n v="27692"/>
    <s v="No"/>
    <s v="Possible after June"/>
    <s v="None"/>
  </r>
  <r>
    <s v="East Lansing"/>
    <s v="City"/>
    <x v="4"/>
    <n v="32442"/>
    <s v="11 contingent staff"/>
    <s v="PT staff layoffs possible"/>
    <s v="Shift to digital, low anticipated future revenues"/>
  </r>
  <r>
    <s v="Northville"/>
    <s v="District"/>
    <x v="4"/>
    <n v="34467"/>
    <s v="No"/>
    <m/>
    <s v="None"/>
  </r>
  <r>
    <s v="Orion Township"/>
    <s v="Township"/>
    <x v="4"/>
    <n v="35394"/>
    <s v="No"/>
    <s v="Discussed, but unlikely"/>
    <s v="None"/>
  </r>
  <r>
    <s v="Peter White Public Library"/>
    <s v="City"/>
    <x v="4"/>
    <n v="36441"/>
    <s v="No"/>
    <s v="No"/>
    <s v="Shift from print to digital"/>
  </r>
  <r>
    <s v="Romulus"/>
    <s v="City"/>
    <x v="4"/>
    <n v="39868"/>
    <s v="All PT (unable to work from home); FT given 160 not worked time"/>
    <s v="Yes"/>
    <s v="End of fiscal approaching; lower utilities and building maintainence"/>
  </r>
  <r>
    <s v="Portage Lake District"/>
    <s v="District"/>
    <x v="5"/>
    <n v="52170"/>
    <s v="No"/>
    <s v="No"/>
    <s v="Future losses; ' drawing much more on our fund balance than originally anticipated'"/>
  </r>
  <r>
    <s v="Dearborn Heights"/>
    <s v="City"/>
    <x v="5"/>
    <n v="57774"/>
    <s v="No"/>
    <s v="Possible"/>
    <s v="Savings from being closed that no adjustment needed for  this year; future reductions possible"/>
  </r>
  <r>
    <s v="Southfield"/>
    <s v="City"/>
    <x v="5"/>
    <n v="75814"/>
    <s v="No"/>
    <m/>
    <m/>
  </r>
  <r>
    <s v="Grace A. Dow Memorial"/>
    <s v="City"/>
    <x v="5"/>
    <n v="76707"/>
    <s v="30 la off"/>
    <m/>
    <s v="None, but anticpating cuts in funding.  Staffing freezes and cutting operating hours"/>
  </r>
  <r>
    <s v="Troy Public Library"/>
    <s v="City"/>
    <x v="5"/>
    <n v="80980"/>
    <s v="No"/>
    <s v="No"/>
    <s v="None"/>
  </r>
  <r>
    <s v="Farmington Community Library"/>
    <s v="District"/>
    <x v="5"/>
    <n v="90112"/>
    <s v="All save 17 fuloughed"/>
    <m/>
    <m/>
  </r>
  <r>
    <s v="Canton Public Library"/>
    <s v="Township"/>
    <x v="5"/>
    <n v="90173"/>
    <s v="No"/>
    <s v="No"/>
    <m/>
  </r>
  <r>
    <s v="Livonia Public Libraries"/>
    <s v="City"/>
    <x v="5"/>
    <n v="96942"/>
    <s v="28 furloughed"/>
    <m/>
    <s v="Cutting capital improvements"/>
  </r>
  <r>
    <s v="Public Libraries of Saginaw"/>
    <s v="District"/>
    <x v="5"/>
    <n v="124690"/>
    <s v="No"/>
    <s v="Probably not"/>
    <s v="None"/>
  </r>
  <r>
    <s v="St. Clair Shores"/>
    <s v="City"/>
    <x v="5"/>
    <n v="59715"/>
    <s v="No"/>
    <s v="No"/>
    <s v="None"/>
  </r>
  <r>
    <s v="Paw Paw"/>
    <s v="District"/>
    <x v="3"/>
    <n v="13579"/>
    <s v="No"/>
    <s v="Probably not"/>
    <s v="None"/>
  </r>
  <r>
    <s v="White Lake"/>
    <s v="District"/>
    <x v="2"/>
    <n v="11811"/>
    <s v="No"/>
    <s v="No"/>
    <s v="Non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1E9362-B821-4977-8DB5-1482D77059FD}" name="PivotTable2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1:B8" firstHeaderRow="1" firstDataRow="1" firstDataCol="1"/>
  <pivotFields count="7">
    <pivotField dataField="1"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Library" fld="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21BABD-CF45-4210-8F21-740528CF5E6F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L1:M8" firstHeaderRow="1" firstDataRow="1" firstDataCol="1"/>
  <pivotFields count="2">
    <pivotField dataField="1" showAll="0">
      <items count="394">
        <item x="70"/>
        <item x="226"/>
        <item x="148"/>
        <item x="149"/>
        <item x="150"/>
        <item x="151"/>
        <item x="0"/>
        <item x="227"/>
        <item x="305"/>
        <item x="306"/>
        <item x="152"/>
        <item x="71"/>
        <item x="307"/>
        <item x="153"/>
        <item x="348"/>
        <item x="72"/>
        <item x="1"/>
        <item x="73"/>
        <item x="228"/>
        <item x="154"/>
        <item x="229"/>
        <item x="74"/>
        <item x="308"/>
        <item x="75"/>
        <item x="155"/>
        <item x="349"/>
        <item x="2"/>
        <item x="3"/>
        <item x="309"/>
        <item x="4"/>
        <item x="230"/>
        <item x="5"/>
        <item x="6"/>
        <item x="231"/>
        <item x="156"/>
        <item x="76"/>
        <item x="7"/>
        <item x="232"/>
        <item x="157"/>
        <item x="310"/>
        <item x="158"/>
        <item x="311"/>
        <item x="233"/>
        <item x="234"/>
        <item x="77"/>
        <item x="235"/>
        <item x="312"/>
        <item x="78"/>
        <item x="159"/>
        <item x="160"/>
        <item x="8"/>
        <item x="313"/>
        <item x="161"/>
        <item x="79"/>
        <item x="350"/>
        <item x="351"/>
        <item x="162"/>
        <item x="9"/>
        <item x="163"/>
        <item x="314"/>
        <item x="164"/>
        <item x="165"/>
        <item x="10"/>
        <item x="236"/>
        <item x="166"/>
        <item x="237"/>
        <item x="11"/>
        <item x="238"/>
        <item x="239"/>
        <item x="315"/>
        <item x="352"/>
        <item x="316"/>
        <item x="12"/>
        <item x="353"/>
        <item x="80"/>
        <item x="240"/>
        <item x="13"/>
        <item x="14"/>
        <item x="317"/>
        <item x="318"/>
        <item x="241"/>
        <item x="81"/>
        <item x="167"/>
        <item x="242"/>
        <item x="319"/>
        <item x="15"/>
        <item x="16"/>
        <item x="17"/>
        <item x="18"/>
        <item x="19"/>
        <item x="354"/>
        <item x="355"/>
        <item x="82"/>
        <item x="320"/>
        <item x="168"/>
        <item x="20"/>
        <item x="356"/>
        <item x="243"/>
        <item x="244"/>
        <item x="321"/>
        <item x="83"/>
        <item x="169"/>
        <item x="245"/>
        <item x="84"/>
        <item x="85"/>
        <item x="322"/>
        <item x="323"/>
        <item x="246"/>
        <item x="170"/>
        <item x="171"/>
        <item x="86"/>
        <item x="21"/>
        <item x="22"/>
        <item x="247"/>
        <item x="172"/>
        <item x="23"/>
        <item x="357"/>
        <item x="248"/>
        <item x="249"/>
        <item x="24"/>
        <item x="250"/>
        <item x="251"/>
        <item x="358"/>
        <item x="87"/>
        <item x="252"/>
        <item x="173"/>
        <item x="25"/>
        <item x="253"/>
        <item x="88"/>
        <item x="254"/>
        <item x="255"/>
        <item x="174"/>
        <item x="26"/>
        <item x="324"/>
        <item x="175"/>
        <item x="359"/>
        <item x="27"/>
        <item x="325"/>
        <item x="176"/>
        <item x="256"/>
        <item x="28"/>
        <item x="29"/>
        <item x="360"/>
        <item x="257"/>
        <item x="361"/>
        <item x="177"/>
        <item x="362"/>
        <item x="326"/>
        <item x="258"/>
        <item x="259"/>
        <item x="89"/>
        <item x="90"/>
        <item x="260"/>
        <item x="261"/>
        <item x="262"/>
        <item x="178"/>
        <item x="91"/>
        <item x="263"/>
        <item x="264"/>
        <item x="179"/>
        <item x="363"/>
        <item x="92"/>
        <item x="265"/>
        <item x="180"/>
        <item x="266"/>
        <item x="93"/>
        <item x="30"/>
        <item x="94"/>
        <item x="267"/>
        <item x="268"/>
        <item x="95"/>
        <item x="364"/>
        <item x="96"/>
        <item x="181"/>
        <item x="31"/>
        <item x="97"/>
        <item x="269"/>
        <item x="327"/>
        <item x="98"/>
        <item x="270"/>
        <item x="99"/>
        <item x="365"/>
        <item x="100"/>
        <item x="101"/>
        <item x="102"/>
        <item x="366"/>
        <item x="271"/>
        <item x="367"/>
        <item x="182"/>
        <item x="32"/>
        <item x="103"/>
        <item x="183"/>
        <item x="368"/>
        <item x="33"/>
        <item x="34"/>
        <item x="272"/>
        <item x="35"/>
        <item x="104"/>
        <item x="105"/>
        <item x="328"/>
        <item x="184"/>
        <item x="36"/>
        <item x="329"/>
        <item x="273"/>
        <item x="37"/>
        <item x="369"/>
        <item x="185"/>
        <item x="330"/>
        <item x="106"/>
        <item x="274"/>
        <item x="38"/>
        <item x="107"/>
        <item x="275"/>
        <item x="39"/>
        <item x="108"/>
        <item x="331"/>
        <item x="109"/>
        <item x="186"/>
        <item x="276"/>
        <item x="187"/>
        <item x="40"/>
        <item x="110"/>
        <item x="111"/>
        <item x="277"/>
        <item x="332"/>
        <item x="278"/>
        <item x="112"/>
        <item x="113"/>
        <item x="41"/>
        <item x="188"/>
        <item x="114"/>
        <item x="279"/>
        <item x="42"/>
        <item x="280"/>
        <item x="281"/>
        <item x="189"/>
        <item x="282"/>
        <item x="370"/>
        <item x="190"/>
        <item x="115"/>
        <item x="116"/>
        <item x="283"/>
        <item x="43"/>
        <item x="191"/>
        <item x="371"/>
        <item x="192"/>
        <item x="117"/>
        <item x="118"/>
        <item x="284"/>
        <item x="119"/>
        <item x="44"/>
        <item x="193"/>
        <item x="333"/>
        <item x="120"/>
        <item x="372"/>
        <item x="334"/>
        <item x="285"/>
        <item x="45"/>
        <item x="335"/>
        <item x="46"/>
        <item x="194"/>
        <item x="286"/>
        <item x="287"/>
        <item x="121"/>
        <item x="288"/>
        <item x="195"/>
        <item x="122"/>
        <item x="196"/>
        <item x="289"/>
        <item x="123"/>
        <item x="47"/>
        <item x="197"/>
        <item x="336"/>
        <item x="290"/>
        <item x="124"/>
        <item x="198"/>
        <item x="125"/>
        <item x="337"/>
        <item x="373"/>
        <item x="48"/>
        <item x="374"/>
        <item x="291"/>
        <item x="292"/>
        <item x="126"/>
        <item x="293"/>
        <item x="375"/>
        <item x="127"/>
        <item x="128"/>
        <item x="199"/>
        <item x="49"/>
        <item x="129"/>
        <item x="338"/>
        <item x="200"/>
        <item x="130"/>
        <item x="50"/>
        <item x="51"/>
        <item x="201"/>
        <item x="52"/>
        <item x="53"/>
        <item x="131"/>
        <item x="202"/>
        <item x="294"/>
        <item x="376"/>
        <item x="339"/>
        <item x="340"/>
        <item x="132"/>
        <item x="341"/>
        <item x="377"/>
        <item x="54"/>
        <item x="203"/>
        <item x="204"/>
        <item x="378"/>
        <item x="379"/>
        <item x="133"/>
        <item x="205"/>
        <item x="295"/>
        <item x="342"/>
        <item x="206"/>
        <item x="134"/>
        <item x="207"/>
        <item x="135"/>
        <item x="55"/>
        <item x="208"/>
        <item x="136"/>
        <item x="56"/>
        <item x="209"/>
        <item x="380"/>
        <item x="137"/>
        <item x="343"/>
        <item x="57"/>
        <item x="58"/>
        <item x="210"/>
        <item x="381"/>
        <item x="344"/>
        <item x="211"/>
        <item x="212"/>
        <item x="296"/>
        <item x="297"/>
        <item x="138"/>
        <item x="382"/>
        <item x="298"/>
        <item x="59"/>
        <item x="345"/>
        <item x="213"/>
        <item x="139"/>
        <item x="214"/>
        <item x="215"/>
        <item x="383"/>
        <item x="140"/>
        <item x="299"/>
        <item x="60"/>
        <item x="216"/>
        <item x="141"/>
        <item x="217"/>
        <item x="218"/>
        <item x="300"/>
        <item x="142"/>
        <item x="301"/>
        <item x="219"/>
        <item x="61"/>
        <item x="384"/>
        <item x="385"/>
        <item x="386"/>
        <item x="143"/>
        <item x="346"/>
        <item x="62"/>
        <item x="144"/>
        <item x="302"/>
        <item x="63"/>
        <item x="64"/>
        <item x="65"/>
        <item x="145"/>
        <item x="220"/>
        <item x="387"/>
        <item x="388"/>
        <item x="66"/>
        <item x="146"/>
        <item x="303"/>
        <item x="389"/>
        <item x="221"/>
        <item x="222"/>
        <item x="67"/>
        <item x="223"/>
        <item x="224"/>
        <item x="347"/>
        <item x="147"/>
        <item x="225"/>
        <item x="68"/>
        <item x="390"/>
        <item x="391"/>
        <item x="304"/>
        <item x="69"/>
        <item x="392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Location" fld="0" subtotal="count" showDataAs="percentOfTotal" baseField="1" baseItem="0" numFmtId="1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69D9D8-0F19-45FC-9A36-ABD7335D3892}" name="Table2" displayName="Table2" ref="A1:J45" totalsRowShown="0">
  <autoFilter ref="A1:J45" xr:uid="{29EA0236-0B0A-4E60-BB2C-0D55A12300F5}"/>
  <sortState xmlns:xlrd2="http://schemas.microsoft.com/office/spreadsheetml/2017/richdata2" ref="A2:J44">
    <sortCondition ref="A1:A44"/>
  </sortState>
  <tableColumns count="10">
    <tableColumn id="1" xr3:uid="{7EF8855F-8641-4C94-8AE4-0B0EE71DA53C}" name="Library"/>
    <tableColumn id="2" xr3:uid="{02542E79-041C-43C3-8649-80884DF76536}" name="Library Type"/>
    <tableColumn id="6" xr3:uid="{43FC0BC0-BA4F-4EF4-8662-A38990B6F8E7}" name="Library Class">
      <calculatedColumnFormula>VLOOKUP(Table2[[#This Row],[Library]],[1]!Table2[[#Headers],[#Data]],2,FALSE)</calculatedColumnFormula>
    </tableColumn>
    <tableColumn id="7" xr3:uid="{F43BB022-1D1C-4221-8F29-3957DEF0553C}" name="Total Population Served" dataDxfId="2" dataCellStyle="Comma">
      <calculatedColumnFormula>VLOOKUP(Table2[[#This Row],[Library]],[1]!Table2[[#Headers],[#Data]],3,FALSE)</calculatedColumnFormula>
    </tableColumn>
    <tableColumn id="3" xr3:uid="{9DF9DBB6-DEA4-4438-9B0D-0ABE50467C06}" name="Any current  lay-offs" dataDxfId="1"/>
    <tableColumn id="4" xr3:uid="{E7D9AA9D-66C0-4320-8BAD-AADDAE654B77}" name="Future Lay-offs"/>
    <tableColumn id="5" xr3:uid="{D545BBAC-11D7-431F-BA2E-A203EDCC54F6}" name="Budget Adjustments"/>
    <tableColumn id="10" xr3:uid="{D7F19BA3-BEE7-4CA0-88DC-9CC1295E4950}" name="Total Number of Employees" dataDxfId="4"/>
    <tableColumn id="11" xr3:uid="{24740095-B8DD-4CEA-8A5C-41906B66926A}" name="Total Staff  Expenditures" dataDxfId="3" dataCellStyle="Currency">
      <calculatedColumnFormula>VLOOKUP(Table2[[#This Row],[Library]],[1]!Table7[[#All],[Location]:[Total Population Served]],9,FALSE)</calculatedColumnFormula>
    </tableColumn>
    <tableColumn id="13" xr3:uid="{4499F490-E278-4121-A597-2FBECE379C1E}" name="Average Expenditure per Employee" dataDxfId="0">
      <calculatedColumnFormula>Table2[[#This Row],[Total Staff  Expenditures]]/Table2[[#This Row],[Total Number of Employees]]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1DAD0-E6A1-47FE-BED0-39BB2CA5EA56}">
  <dimension ref="A1:B8"/>
  <sheetViews>
    <sheetView workbookViewId="0">
      <selection activeCell="A5" sqref="A5"/>
    </sheetView>
  </sheetViews>
  <sheetFormatPr defaultRowHeight="14.4" x14ac:dyDescent="0.3"/>
  <cols>
    <col min="1" max="1" width="19" bestFit="1" customWidth="1"/>
    <col min="2" max="2" width="14.6640625" bestFit="1" customWidth="1"/>
  </cols>
  <sheetData>
    <row r="1" spans="1:2" x14ac:dyDescent="0.3">
      <c r="A1" s="4" t="s">
        <v>443</v>
      </c>
      <c r="B1" t="s">
        <v>446</v>
      </c>
    </row>
    <row r="2" spans="1:2" x14ac:dyDescent="0.3">
      <c r="A2" s="3" t="s">
        <v>32</v>
      </c>
      <c r="B2" s="5">
        <v>2</v>
      </c>
    </row>
    <row r="3" spans="1:2" x14ac:dyDescent="0.3">
      <c r="A3" s="3" t="s">
        <v>36</v>
      </c>
      <c r="B3" s="5">
        <v>5</v>
      </c>
    </row>
    <row r="4" spans="1:2" x14ac:dyDescent="0.3">
      <c r="A4" s="3" t="s">
        <v>37</v>
      </c>
      <c r="B4" s="5">
        <v>7</v>
      </c>
    </row>
    <row r="5" spans="1:2" x14ac:dyDescent="0.3">
      <c r="A5" s="3" t="s">
        <v>31</v>
      </c>
      <c r="B5" s="5">
        <v>8</v>
      </c>
    </row>
    <row r="6" spans="1:2" x14ac:dyDescent="0.3">
      <c r="A6" s="3" t="s">
        <v>35</v>
      </c>
      <c r="B6" s="5">
        <v>7</v>
      </c>
    </row>
    <row r="7" spans="1:2" x14ac:dyDescent="0.3">
      <c r="A7" s="3" t="s">
        <v>34</v>
      </c>
      <c r="B7" s="5">
        <v>10</v>
      </c>
    </row>
    <row r="8" spans="1:2" x14ac:dyDescent="0.3">
      <c r="A8" s="3" t="s">
        <v>444</v>
      </c>
      <c r="B8" s="5">
        <v>39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6C61-1048-409F-A71C-4C10BDD8087D}">
  <dimension ref="A1:M394"/>
  <sheetViews>
    <sheetView topLeftCell="F4" workbookViewId="0">
      <selection activeCell="L1" sqref="L1"/>
    </sheetView>
  </sheetViews>
  <sheetFormatPr defaultRowHeight="14.4" x14ac:dyDescent="0.3"/>
  <cols>
    <col min="12" max="12" width="24.33203125" bestFit="1" customWidth="1"/>
    <col min="13" max="13" width="16.109375" bestFit="1" customWidth="1"/>
  </cols>
  <sheetData>
    <row r="1" spans="1:13" ht="27.6" thickBot="1" x14ac:dyDescent="0.35">
      <c r="A1" s="11" t="s">
        <v>50</v>
      </c>
      <c r="B1" s="9" t="s">
        <v>29</v>
      </c>
      <c r="L1" s="4" t="s">
        <v>443</v>
      </c>
      <c r="M1" t="s">
        <v>445</v>
      </c>
    </row>
    <row r="2" spans="1:13" ht="15" thickBot="1" x14ac:dyDescent="0.35">
      <c r="A2" s="10" t="s">
        <v>51</v>
      </c>
      <c r="B2" s="8" t="s">
        <v>52</v>
      </c>
      <c r="L2" s="3" t="s">
        <v>52</v>
      </c>
      <c r="M2" s="6">
        <v>0.17811704834605599</v>
      </c>
    </row>
    <row r="3" spans="1:13" ht="15" thickBot="1" x14ac:dyDescent="0.35">
      <c r="A3" s="10" t="s">
        <v>53</v>
      </c>
      <c r="B3" s="8" t="s">
        <v>52</v>
      </c>
      <c r="L3" s="3" t="s">
        <v>123</v>
      </c>
      <c r="M3" s="6">
        <v>0.19847328244274809</v>
      </c>
    </row>
    <row r="4" spans="1:13" ht="15" thickBot="1" x14ac:dyDescent="0.35">
      <c r="A4" s="10" t="s">
        <v>54</v>
      </c>
      <c r="B4" s="8" t="s">
        <v>52</v>
      </c>
      <c r="L4" s="3" t="s">
        <v>201</v>
      </c>
      <c r="M4" s="6">
        <v>0.19847328244274809</v>
      </c>
    </row>
    <row r="5" spans="1:13" ht="15" thickBot="1" x14ac:dyDescent="0.35">
      <c r="A5" s="10" t="s">
        <v>55</v>
      </c>
      <c r="B5" s="8" t="s">
        <v>52</v>
      </c>
      <c r="L5" s="3" t="s">
        <v>280</v>
      </c>
      <c r="M5" s="6">
        <v>0.2010178117048346</v>
      </c>
    </row>
    <row r="6" spans="1:13" ht="15" thickBot="1" x14ac:dyDescent="0.35">
      <c r="A6" s="10" t="s">
        <v>56</v>
      </c>
      <c r="B6" s="8" t="s">
        <v>52</v>
      </c>
      <c r="L6" s="3" t="s">
        <v>359</v>
      </c>
      <c r="M6" s="6">
        <v>0.10941475826972011</v>
      </c>
    </row>
    <row r="7" spans="1:13" ht="15" thickBot="1" x14ac:dyDescent="0.35">
      <c r="A7" s="10" t="s">
        <v>57</v>
      </c>
      <c r="B7" s="8" t="s">
        <v>52</v>
      </c>
      <c r="L7" s="3" t="s">
        <v>402</v>
      </c>
      <c r="M7" s="6">
        <v>0.11450381679389313</v>
      </c>
    </row>
    <row r="8" spans="1:13" ht="15" thickBot="1" x14ac:dyDescent="0.35">
      <c r="A8" s="10" t="s">
        <v>58</v>
      </c>
      <c r="B8" s="8" t="s">
        <v>52</v>
      </c>
      <c r="L8" s="3" t="s">
        <v>444</v>
      </c>
      <c r="M8" s="6">
        <v>1</v>
      </c>
    </row>
    <row r="9" spans="1:13" ht="15" thickBot="1" x14ac:dyDescent="0.35">
      <c r="A9" s="10" t="s">
        <v>59</v>
      </c>
      <c r="B9" s="8" t="s">
        <v>52</v>
      </c>
    </row>
    <row r="10" spans="1:13" ht="15" thickBot="1" x14ac:dyDescent="0.35">
      <c r="A10" s="10" t="s">
        <v>60</v>
      </c>
      <c r="B10" s="8" t="s">
        <v>52</v>
      </c>
    </row>
    <row r="11" spans="1:13" ht="15" thickBot="1" x14ac:dyDescent="0.35">
      <c r="A11" s="10" t="s">
        <v>61</v>
      </c>
      <c r="B11" s="8" t="s">
        <v>52</v>
      </c>
    </row>
    <row r="12" spans="1:13" ht="15" thickBot="1" x14ac:dyDescent="0.35">
      <c r="A12" s="10" t="s">
        <v>62</v>
      </c>
      <c r="B12" s="8" t="s">
        <v>52</v>
      </c>
    </row>
    <row r="13" spans="1:13" ht="15" thickBot="1" x14ac:dyDescent="0.35">
      <c r="A13" s="10" t="s">
        <v>63</v>
      </c>
      <c r="B13" s="8" t="s">
        <v>52</v>
      </c>
    </row>
    <row r="14" spans="1:13" ht="15" thickBot="1" x14ac:dyDescent="0.35">
      <c r="A14" s="10" t="s">
        <v>64</v>
      </c>
      <c r="B14" s="8" t="s">
        <v>52</v>
      </c>
    </row>
    <row r="15" spans="1:13" ht="15" thickBot="1" x14ac:dyDescent="0.35">
      <c r="A15" s="10" t="s">
        <v>65</v>
      </c>
      <c r="B15" s="8" t="s">
        <v>52</v>
      </c>
    </row>
    <row r="16" spans="1:13" ht="15" thickBot="1" x14ac:dyDescent="0.35">
      <c r="A16" s="10" t="s">
        <v>66</v>
      </c>
      <c r="B16" s="8" t="s">
        <v>52</v>
      </c>
    </row>
    <row r="17" spans="1:2" ht="15" thickBot="1" x14ac:dyDescent="0.35">
      <c r="A17" s="10" t="s">
        <v>67</v>
      </c>
      <c r="B17" s="8" t="s">
        <v>52</v>
      </c>
    </row>
    <row r="18" spans="1:2" ht="15" thickBot="1" x14ac:dyDescent="0.35">
      <c r="A18" s="10" t="s">
        <v>68</v>
      </c>
      <c r="B18" s="8" t="s">
        <v>52</v>
      </c>
    </row>
    <row r="19" spans="1:2" ht="15" thickBot="1" x14ac:dyDescent="0.35">
      <c r="A19" s="10" t="s">
        <v>69</v>
      </c>
      <c r="B19" s="8" t="s">
        <v>52</v>
      </c>
    </row>
    <row r="20" spans="1:2" ht="15" thickBot="1" x14ac:dyDescent="0.35">
      <c r="A20" s="10" t="s">
        <v>70</v>
      </c>
      <c r="B20" s="8" t="s">
        <v>52</v>
      </c>
    </row>
    <row r="21" spans="1:2" ht="15" thickBot="1" x14ac:dyDescent="0.35">
      <c r="A21" s="10" t="s">
        <v>71</v>
      </c>
      <c r="B21" s="8" t="s">
        <v>52</v>
      </c>
    </row>
    <row r="22" spans="1:2" ht="15" thickBot="1" x14ac:dyDescent="0.35">
      <c r="A22" s="10" t="s">
        <v>72</v>
      </c>
      <c r="B22" s="8" t="s">
        <v>52</v>
      </c>
    </row>
    <row r="23" spans="1:2" ht="15" thickBot="1" x14ac:dyDescent="0.35">
      <c r="A23" s="10" t="s">
        <v>73</v>
      </c>
      <c r="B23" s="8" t="s">
        <v>52</v>
      </c>
    </row>
    <row r="24" spans="1:2" ht="15" thickBot="1" x14ac:dyDescent="0.35">
      <c r="A24" s="10" t="s">
        <v>74</v>
      </c>
      <c r="B24" s="8" t="s">
        <v>52</v>
      </c>
    </row>
    <row r="25" spans="1:2" ht="15" thickBot="1" x14ac:dyDescent="0.35">
      <c r="A25" s="10" t="s">
        <v>75</v>
      </c>
      <c r="B25" s="8" t="s">
        <v>52</v>
      </c>
    </row>
    <row r="26" spans="1:2" ht="15" thickBot="1" x14ac:dyDescent="0.35">
      <c r="A26" s="10" t="s">
        <v>76</v>
      </c>
      <c r="B26" s="8" t="s">
        <v>52</v>
      </c>
    </row>
    <row r="27" spans="1:2" ht="15" thickBot="1" x14ac:dyDescent="0.35">
      <c r="A27" s="10" t="s">
        <v>77</v>
      </c>
      <c r="B27" s="8" t="s">
        <v>52</v>
      </c>
    </row>
    <row r="28" spans="1:2" ht="15" thickBot="1" x14ac:dyDescent="0.35">
      <c r="A28" s="10" t="s">
        <v>78</v>
      </c>
      <c r="B28" s="8" t="s">
        <v>52</v>
      </c>
    </row>
    <row r="29" spans="1:2" ht="15" thickBot="1" x14ac:dyDescent="0.35">
      <c r="A29" s="10" t="s">
        <v>79</v>
      </c>
      <c r="B29" s="8" t="s">
        <v>52</v>
      </c>
    </row>
    <row r="30" spans="1:2" ht="15" thickBot="1" x14ac:dyDescent="0.35">
      <c r="A30" s="10" t="s">
        <v>80</v>
      </c>
      <c r="B30" s="8" t="s">
        <v>52</v>
      </c>
    </row>
    <row r="31" spans="1:2" ht="15" thickBot="1" x14ac:dyDescent="0.35">
      <c r="A31" s="10" t="s">
        <v>81</v>
      </c>
      <c r="B31" s="8" t="s">
        <v>52</v>
      </c>
    </row>
    <row r="32" spans="1:2" ht="15" thickBot="1" x14ac:dyDescent="0.35">
      <c r="A32" s="10" t="s">
        <v>82</v>
      </c>
      <c r="B32" s="8" t="s">
        <v>52</v>
      </c>
    </row>
    <row r="33" spans="1:2" ht="15" thickBot="1" x14ac:dyDescent="0.35">
      <c r="A33" s="10" t="s">
        <v>83</v>
      </c>
      <c r="B33" s="8" t="s">
        <v>52</v>
      </c>
    </row>
    <row r="34" spans="1:2" ht="15" thickBot="1" x14ac:dyDescent="0.35">
      <c r="A34" s="10" t="s">
        <v>84</v>
      </c>
      <c r="B34" s="8" t="s">
        <v>52</v>
      </c>
    </row>
    <row r="35" spans="1:2" ht="15" thickBot="1" x14ac:dyDescent="0.35">
      <c r="A35" s="10" t="s">
        <v>85</v>
      </c>
      <c r="B35" s="8" t="s">
        <v>52</v>
      </c>
    </row>
    <row r="36" spans="1:2" ht="15" thickBot="1" x14ac:dyDescent="0.35">
      <c r="A36" s="10" t="s">
        <v>86</v>
      </c>
      <c r="B36" s="8" t="s">
        <v>52</v>
      </c>
    </row>
    <row r="37" spans="1:2" ht="15" thickBot="1" x14ac:dyDescent="0.35">
      <c r="A37" s="10" t="s">
        <v>87</v>
      </c>
      <c r="B37" s="8" t="s">
        <v>52</v>
      </c>
    </row>
    <row r="38" spans="1:2" ht="15" thickBot="1" x14ac:dyDescent="0.35">
      <c r="A38" s="10" t="s">
        <v>88</v>
      </c>
      <c r="B38" s="8" t="s">
        <v>52</v>
      </c>
    </row>
    <row r="39" spans="1:2" ht="15" thickBot="1" x14ac:dyDescent="0.35">
      <c r="A39" s="10" t="s">
        <v>89</v>
      </c>
      <c r="B39" s="8" t="s">
        <v>52</v>
      </c>
    </row>
    <row r="40" spans="1:2" ht="15" thickBot="1" x14ac:dyDescent="0.35">
      <c r="A40" s="10" t="s">
        <v>90</v>
      </c>
      <c r="B40" s="8" t="s">
        <v>52</v>
      </c>
    </row>
    <row r="41" spans="1:2" ht="15" thickBot="1" x14ac:dyDescent="0.35">
      <c r="A41" s="10" t="s">
        <v>91</v>
      </c>
      <c r="B41" s="8" t="s">
        <v>52</v>
      </c>
    </row>
    <row r="42" spans="1:2" ht="15" thickBot="1" x14ac:dyDescent="0.35">
      <c r="A42" s="10" t="s">
        <v>92</v>
      </c>
      <c r="B42" s="8" t="s">
        <v>52</v>
      </c>
    </row>
    <row r="43" spans="1:2" ht="15" thickBot="1" x14ac:dyDescent="0.35">
      <c r="A43" s="10" t="s">
        <v>93</v>
      </c>
      <c r="B43" s="8" t="s">
        <v>52</v>
      </c>
    </row>
    <row r="44" spans="1:2" ht="15" thickBot="1" x14ac:dyDescent="0.35">
      <c r="A44" s="10" t="s">
        <v>94</v>
      </c>
      <c r="B44" s="8" t="s">
        <v>52</v>
      </c>
    </row>
    <row r="45" spans="1:2" ht="15" thickBot="1" x14ac:dyDescent="0.35">
      <c r="A45" s="10" t="s">
        <v>95</v>
      </c>
      <c r="B45" s="8" t="s">
        <v>52</v>
      </c>
    </row>
    <row r="46" spans="1:2" ht="15" thickBot="1" x14ac:dyDescent="0.35">
      <c r="A46" s="10" t="s">
        <v>96</v>
      </c>
      <c r="B46" s="8" t="s">
        <v>52</v>
      </c>
    </row>
    <row r="47" spans="1:2" ht="15" thickBot="1" x14ac:dyDescent="0.35">
      <c r="A47" s="10" t="s">
        <v>97</v>
      </c>
      <c r="B47" s="8" t="s">
        <v>52</v>
      </c>
    </row>
    <row r="48" spans="1:2" ht="15" thickBot="1" x14ac:dyDescent="0.35">
      <c r="A48" s="10" t="s">
        <v>98</v>
      </c>
      <c r="B48" s="8" t="s">
        <v>52</v>
      </c>
    </row>
    <row r="49" spans="1:2" ht="15" thickBot="1" x14ac:dyDescent="0.35">
      <c r="A49" s="10" t="s">
        <v>99</v>
      </c>
      <c r="B49" s="8" t="s">
        <v>52</v>
      </c>
    </row>
    <row r="50" spans="1:2" ht="15" thickBot="1" x14ac:dyDescent="0.35">
      <c r="A50" s="10" t="s">
        <v>100</v>
      </c>
      <c r="B50" s="8" t="s">
        <v>52</v>
      </c>
    </row>
    <row r="51" spans="1:2" ht="15" thickBot="1" x14ac:dyDescent="0.35">
      <c r="A51" s="10" t="s">
        <v>101</v>
      </c>
      <c r="B51" s="8" t="s">
        <v>52</v>
      </c>
    </row>
    <row r="52" spans="1:2" ht="15" thickBot="1" x14ac:dyDescent="0.35">
      <c r="A52" s="10" t="s">
        <v>102</v>
      </c>
      <c r="B52" s="8" t="s">
        <v>52</v>
      </c>
    </row>
    <row r="53" spans="1:2" ht="15" thickBot="1" x14ac:dyDescent="0.35">
      <c r="A53" s="10" t="s">
        <v>103</v>
      </c>
      <c r="B53" s="8" t="s">
        <v>52</v>
      </c>
    </row>
    <row r="54" spans="1:2" ht="15" thickBot="1" x14ac:dyDescent="0.35">
      <c r="A54" s="10" t="s">
        <v>104</v>
      </c>
      <c r="B54" s="8" t="s">
        <v>52</v>
      </c>
    </row>
    <row r="55" spans="1:2" ht="15" thickBot="1" x14ac:dyDescent="0.35">
      <c r="A55" s="10" t="s">
        <v>105</v>
      </c>
      <c r="B55" s="8" t="s">
        <v>52</v>
      </c>
    </row>
    <row r="56" spans="1:2" ht="15" thickBot="1" x14ac:dyDescent="0.35">
      <c r="A56" s="10" t="s">
        <v>106</v>
      </c>
      <c r="B56" s="8" t="s">
        <v>52</v>
      </c>
    </row>
    <row r="57" spans="1:2" ht="15" thickBot="1" x14ac:dyDescent="0.35">
      <c r="A57" s="10" t="s">
        <v>107</v>
      </c>
      <c r="B57" s="8" t="s">
        <v>52</v>
      </c>
    </row>
    <row r="58" spans="1:2" ht="15" thickBot="1" x14ac:dyDescent="0.35">
      <c r="A58" s="10" t="s">
        <v>108</v>
      </c>
      <c r="B58" s="8" t="s">
        <v>52</v>
      </c>
    </row>
    <row r="59" spans="1:2" ht="15" thickBot="1" x14ac:dyDescent="0.35">
      <c r="A59" s="10" t="s">
        <v>109</v>
      </c>
      <c r="B59" s="8" t="s">
        <v>52</v>
      </c>
    </row>
    <row r="60" spans="1:2" ht="15" thickBot="1" x14ac:dyDescent="0.35">
      <c r="A60" s="10" t="s">
        <v>110</v>
      </c>
      <c r="B60" s="8" t="s">
        <v>52</v>
      </c>
    </row>
    <row r="61" spans="1:2" ht="15" thickBot="1" x14ac:dyDescent="0.35">
      <c r="A61" s="10" t="s">
        <v>111</v>
      </c>
      <c r="B61" s="8" t="s">
        <v>52</v>
      </c>
    </row>
    <row r="62" spans="1:2" ht="15" thickBot="1" x14ac:dyDescent="0.35">
      <c r="A62" s="10" t="s">
        <v>112</v>
      </c>
      <c r="B62" s="8" t="s">
        <v>52</v>
      </c>
    </row>
    <row r="63" spans="1:2" ht="15" thickBot="1" x14ac:dyDescent="0.35">
      <c r="A63" s="10" t="s">
        <v>113</v>
      </c>
      <c r="B63" s="8" t="s">
        <v>52</v>
      </c>
    </row>
    <row r="64" spans="1:2" ht="15" thickBot="1" x14ac:dyDescent="0.35">
      <c r="A64" s="10" t="s">
        <v>114</v>
      </c>
      <c r="B64" s="8" t="s">
        <v>52</v>
      </c>
    </row>
    <row r="65" spans="1:2" ht="15" thickBot="1" x14ac:dyDescent="0.35">
      <c r="A65" s="10" t="s">
        <v>115</v>
      </c>
      <c r="B65" s="8" t="s">
        <v>52</v>
      </c>
    </row>
    <row r="66" spans="1:2" ht="15" thickBot="1" x14ac:dyDescent="0.35">
      <c r="A66" s="10" t="s">
        <v>116</v>
      </c>
      <c r="B66" s="8" t="s">
        <v>52</v>
      </c>
    </row>
    <row r="67" spans="1:2" ht="15" thickBot="1" x14ac:dyDescent="0.35">
      <c r="A67" s="10" t="s">
        <v>117</v>
      </c>
      <c r="B67" s="8" t="s">
        <v>52</v>
      </c>
    </row>
    <row r="68" spans="1:2" ht="15" thickBot="1" x14ac:dyDescent="0.35">
      <c r="A68" s="10" t="s">
        <v>118</v>
      </c>
      <c r="B68" s="8" t="s">
        <v>52</v>
      </c>
    </row>
    <row r="69" spans="1:2" ht="15" thickBot="1" x14ac:dyDescent="0.35">
      <c r="A69" s="10" t="s">
        <v>119</v>
      </c>
      <c r="B69" s="8" t="s">
        <v>52</v>
      </c>
    </row>
    <row r="70" spans="1:2" ht="15" thickBot="1" x14ac:dyDescent="0.35">
      <c r="A70" s="10" t="s">
        <v>120</v>
      </c>
      <c r="B70" s="8" t="s">
        <v>52</v>
      </c>
    </row>
    <row r="71" spans="1:2" ht="15" thickBot="1" x14ac:dyDescent="0.35">
      <c r="A71" s="10" t="s">
        <v>121</v>
      </c>
      <c r="B71" s="8" t="s">
        <v>52</v>
      </c>
    </row>
    <row r="72" spans="1:2" ht="15" thickBot="1" x14ac:dyDescent="0.35">
      <c r="A72" s="10" t="s">
        <v>122</v>
      </c>
      <c r="B72" s="8" t="s">
        <v>123</v>
      </c>
    </row>
    <row r="73" spans="1:2" ht="15" thickBot="1" x14ac:dyDescent="0.35">
      <c r="A73" s="10" t="s">
        <v>124</v>
      </c>
      <c r="B73" s="8" t="s">
        <v>123</v>
      </c>
    </row>
    <row r="74" spans="1:2" ht="15" thickBot="1" x14ac:dyDescent="0.35">
      <c r="A74" s="10" t="s">
        <v>125</v>
      </c>
      <c r="B74" s="8" t="s">
        <v>123</v>
      </c>
    </row>
    <row r="75" spans="1:2" ht="15" thickBot="1" x14ac:dyDescent="0.35">
      <c r="A75" s="10" t="s">
        <v>126</v>
      </c>
      <c r="B75" s="8" t="s">
        <v>123</v>
      </c>
    </row>
    <row r="76" spans="1:2" ht="15" thickBot="1" x14ac:dyDescent="0.35">
      <c r="A76" s="10" t="s">
        <v>127</v>
      </c>
      <c r="B76" s="8" t="s">
        <v>123</v>
      </c>
    </row>
    <row r="77" spans="1:2" ht="15" thickBot="1" x14ac:dyDescent="0.35">
      <c r="A77" s="10" t="s">
        <v>128</v>
      </c>
      <c r="B77" s="8" t="s">
        <v>123</v>
      </c>
    </row>
    <row r="78" spans="1:2" ht="15" thickBot="1" x14ac:dyDescent="0.35">
      <c r="A78" s="10" t="s">
        <v>129</v>
      </c>
      <c r="B78" s="8" t="s">
        <v>123</v>
      </c>
    </row>
    <row r="79" spans="1:2" ht="15" thickBot="1" x14ac:dyDescent="0.35">
      <c r="A79" s="10" t="s">
        <v>130</v>
      </c>
      <c r="B79" s="8" t="s">
        <v>123</v>
      </c>
    </row>
    <row r="80" spans="1:2" ht="15" thickBot="1" x14ac:dyDescent="0.35">
      <c r="A80" s="10" t="s">
        <v>131</v>
      </c>
      <c r="B80" s="8" t="s">
        <v>123</v>
      </c>
    </row>
    <row r="81" spans="1:2" ht="15" thickBot="1" x14ac:dyDescent="0.35">
      <c r="A81" s="10" t="s">
        <v>132</v>
      </c>
      <c r="B81" s="8" t="s">
        <v>123</v>
      </c>
    </row>
    <row r="82" spans="1:2" ht="15" thickBot="1" x14ac:dyDescent="0.35">
      <c r="A82" s="10" t="s">
        <v>133</v>
      </c>
      <c r="B82" s="8" t="s">
        <v>123</v>
      </c>
    </row>
    <row r="83" spans="1:2" ht="15" thickBot="1" x14ac:dyDescent="0.35">
      <c r="A83" s="10" t="s">
        <v>134</v>
      </c>
      <c r="B83" s="8" t="s">
        <v>123</v>
      </c>
    </row>
    <row r="84" spans="1:2" ht="15" thickBot="1" x14ac:dyDescent="0.35">
      <c r="A84" s="10" t="s">
        <v>135</v>
      </c>
      <c r="B84" s="8" t="s">
        <v>123</v>
      </c>
    </row>
    <row r="85" spans="1:2" ht="15" thickBot="1" x14ac:dyDescent="0.35">
      <c r="A85" s="10" t="s">
        <v>136</v>
      </c>
      <c r="B85" s="8" t="s">
        <v>123</v>
      </c>
    </row>
    <row r="86" spans="1:2" ht="15" thickBot="1" x14ac:dyDescent="0.35">
      <c r="A86" s="10" t="s">
        <v>137</v>
      </c>
      <c r="B86" s="8" t="s">
        <v>123</v>
      </c>
    </row>
    <row r="87" spans="1:2" ht="15" thickBot="1" x14ac:dyDescent="0.35">
      <c r="A87" s="10" t="s">
        <v>138</v>
      </c>
      <c r="B87" s="8" t="s">
        <v>123</v>
      </c>
    </row>
    <row r="88" spans="1:2" ht="15" thickBot="1" x14ac:dyDescent="0.35">
      <c r="A88" s="10" t="s">
        <v>139</v>
      </c>
      <c r="B88" s="8" t="s">
        <v>123</v>
      </c>
    </row>
    <row r="89" spans="1:2" ht="15" thickBot="1" x14ac:dyDescent="0.35">
      <c r="A89" s="10" t="s">
        <v>140</v>
      </c>
      <c r="B89" s="8" t="s">
        <v>123</v>
      </c>
    </row>
    <row r="90" spans="1:2" ht="15" thickBot="1" x14ac:dyDescent="0.35">
      <c r="A90" s="10" t="s">
        <v>141</v>
      </c>
      <c r="B90" s="8" t="s">
        <v>123</v>
      </c>
    </row>
    <row r="91" spans="1:2" ht="15" thickBot="1" x14ac:dyDescent="0.35">
      <c r="A91" s="10" t="s">
        <v>142</v>
      </c>
      <c r="B91" s="8" t="s">
        <v>123</v>
      </c>
    </row>
    <row r="92" spans="1:2" ht="15" thickBot="1" x14ac:dyDescent="0.35">
      <c r="A92" s="10" t="s">
        <v>143</v>
      </c>
      <c r="B92" s="8" t="s">
        <v>123</v>
      </c>
    </row>
    <row r="93" spans="1:2" ht="15" thickBot="1" x14ac:dyDescent="0.35">
      <c r="A93" s="10" t="s">
        <v>144</v>
      </c>
      <c r="B93" s="8" t="s">
        <v>123</v>
      </c>
    </row>
    <row r="94" spans="1:2" ht="15" thickBot="1" x14ac:dyDescent="0.35">
      <c r="A94" s="10" t="s">
        <v>145</v>
      </c>
      <c r="B94" s="8" t="s">
        <v>123</v>
      </c>
    </row>
    <row r="95" spans="1:2" ht="15" thickBot="1" x14ac:dyDescent="0.35">
      <c r="A95" s="10" t="s">
        <v>146</v>
      </c>
      <c r="B95" s="8" t="s">
        <v>123</v>
      </c>
    </row>
    <row r="96" spans="1:2" ht="15" thickBot="1" x14ac:dyDescent="0.35">
      <c r="A96" s="10" t="s">
        <v>147</v>
      </c>
      <c r="B96" s="8" t="s">
        <v>123</v>
      </c>
    </row>
    <row r="97" spans="1:2" ht="15" thickBot="1" x14ac:dyDescent="0.35">
      <c r="A97" s="10" t="s">
        <v>148</v>
      </c>
      <c r="B97" s="8" t="s">
        <v>123</v>
      </c>
    </row>
    <row r="98" spans="1:2" ht="15" thickBot="1" x14ac:dyDescent="0.35">
      <c r="A98" s="10" t="s">
        <v>149</v>
      </c>
      <c r="B98" s="8" t="s">
        <v>123</v>
      </c>
    </row>
    <row r="99" spans="1:2" ht="15" thickBot="1" x14ac:dyDescent="0.35">
      <c r="A99" s="10" t="s">
        <v>150</v>
      </c>
      <c r="B99" s="8" t="s">
        <v>123</v>
      </c>
    </row>
    <row r="100" spans="1:2" ht="15" thickBot="1" x14ac:dyDescent="0.35">
      <c r="A100" s="10" t="s">
        <v>151</v>
      </c>
      <c r="B100" s="8" t="s">
        <v>123</v>
      </c>
    </row>
    <row r="101" spans="1:2" ht="15" thickBot="1" x14ac:dyDescent="0.35">
      <c r="A101" s="10" t="s">
        <v>152</v>
      </c>
      <c r="B101" s="8" t="s">
        <v>123</v>
      </c>
    </row>
    <row r="102" spans="1:2" ht="15" thickBot="1" x14ac:dyDescent="0.35">
      <c r="A102" s="10" t="s">
        <v>153</v>
      </c>
      <c r="B102" s="8" t="s">
        <v>123</v>
      </c>
    </row>
    <row r="103" spans="1:2" ht="15" thickBot="1" x14ac:dyDescent="0.35">
      <c r="A103" s="10" t="s">
        <v>154</v>
      </c>
      <c r="B103" s="8" t="s">
        <v>123</v>
      </c>
    </row>
    <row r="104" spans="1:2" ht="15" thickBot="1" x14ac:dyDescent="0.35">
      <c r="A104" s="10" t="s">
        <v>155</v>
      </c>
      <c r="B104" s="8" t="s">
        <v>123</v>
      </c>
    </row>
    <row r="105" spans="1:2" ht="15" thickBot="1" x14ac:dyDescent="0.35">
      <c r="A105" s="10" t="s">
        <v>156</v>
      </c>
      <c r="B105" s="8" t="s">
        <v>123</v>
      </c>
    </row>
    <row r="106" spans="1:2" ht="15" thickBot="1" x14ac:dyDescent="0.35">
      <c r="A106" s="10" t="s">
        <v>157</v>
      </c>
      <c r="B106" s="8" t="s">
        <v>123</v>
      </c>
    </row>
    <row r="107" spans="1:2" ht="15" thickBot="1" x14ac:dyDescent="0.35">
      <c r="A107" s="10" t="s">
        <v>158</v>
      </c>
      <c r="B107" s="8" t="s">
        <v>123</v>
      </c>
    </row>
    <row r="108" spans="1:2" ht="15" thickBot="1" x14ac:dyDescent="0.35">
      <c r="A108" s="10" t="s">
        <v>159</v>
      </c>
      <c r="B108" s="8" t="s">
        <v>123</v>
      </c>
    </row>
    <row r="109" spans="1:2" ht="15" thickBot="1" x14ac:dyDescent="0.35">
      <c r="A109" s="10" t="s">
        <v>160</v>
      </c>
      <c r="B109" s="8" t="s">
        <v>123</v>
      </c>
    </row>
    <row r="110" spans="1:2" ht="15" thickBot="1" x14ac:dyDescent="0.35">
      <c r="A110" s="10" t="s">
        <v>161</v>
      </c>
      <c r="B110" s="8" t="s">
        <v>123</v>
      </c>
    </row>
    <row r="111" spans="1:2" ht="15" thickBot="1" x14ac:dyDescent="0.35">
      <c r="A111" s="10" t="s">
        <v>162</v>
      </c>
      <c r="B111" s="8" t="s">
        <v>123</v>
      </c>
    </row>
    <row r="112" spans="1:2" ht="15" thickBot="1" x14ac:dyDescent="0.35">
      <c r="A112" s="10" t="s">
        <v>163</v>
      </c>
      <c r="B112" s="8" t="s">
        <v>123</v>
      </c>
    </row>
    <row r="113" spans="1:2" ht="15" thickBot="1" x14ac:dyDescent="0.35">
      <c r="A113" s="10" t="s">
        <v>164</v>
      </c>
      <c r="B113" s="8" t="s">
        <v>123</v>
      </c>
    </row>
    <row r="114" spans="1:2" ht="15" thickBot="1" x14ac:dyDescent="0.35">
      <c r="A114" s="10" t="s">
        <v>165</v>
      </c>
      <c r="B114" s="8" t="s">
        <v>123</v>
      </c>
    </row>
    <row r="115" spans="1:2" ht="15" thickBot="1" x14ac:dyDescent="0.35">
      <c r="A115" s="10" t="s">
        <v>166</v>
      </c>
      <c r="B115" s="8" t="s">
        <v>123</v>
      </c>
    </row>
    <row r="116" spans="1:2" ht="15" thickBot="1" x14ac:dyDescent="0.35">
      <c r="A116" s="10" t="s">
        <v>167</v>
      </c>
      <c r="B116" s="8" t="s">
        <v>123</v>
      </c>
    </row>
    <row r="117" spans="1:2" ht="15" thickBot="1" x14ac:dyDescent="0.35">
      <c r="A117" s="10" t="s">
        <v>168</v>
      </c>
      <c r="B117" s="8" t="s">
        <v>123</v>
      </c>
    </row>
    <row r="118" spans="1:2" ht="15" thickBot="1" x14ac:dyDescent="0.35">
      <c r="A118" s="10" t="s">
        <v>169</v>
      </c>
      <c r="B118" s="8" t="s">
        <v>123</v>
      </c>
    </row>
    <row r="119" spans="1:2" ht="15" thickBot="1" x14ac:dyDescent="0.35">
      <c r="A119" s="10" t="s">
        <v>170</v>
      </c>
      <c r="B119" s="8" t="s">
        <v>123</v>
      </c>
    </row>
    <row r="120" spans="1:2" ht="15" thickBot="1" x14ac:dyDescent="0.35">
      <c r="A120" s="10" t="s">
        <v>171</v>
      </c>
      <c r="B120" s="8" t="s">
        <v>123</v>
      </c>
    </row>
    <row r="121" spans="1:2" ht="15" thickBot="1" x14ac:dyDescent="0.35">
      <c r="A121" s="10" t="s">
        <v>172</v>
      </c>
      <c r="B121" s="8" t="s">
        <v>123</v>
      </c>
    </row>
    <row r="122" spans="1:2" ht="15" thickBot="1" x14ac:dyDescent="0.35">
      <c r="A122" s="10" t="s">
        <v>173</v>
      </c>
      <c r="B122" s="8" t="s">
        <v>123</v>
      </c>
    </row>
    <row r="123" spans="1:2" ht="15" thickBot="1" x14ac:dyDescent="0.35">
      <c r="A123" s="10" t="s">
        <v>174</v>
      </c>
      <c r="B123" s="8" t="s">
        <v>123</v>
      </c>
    </row>
    <row r="124" spans="1:2" ht="15" thickBot="1" x14ac:dyDescent="0.35">
      <c r="A124" s="10" t="s">
        <v>175</v>
      </c>
      <c r="B124" s="8" t="s">
        <v>123</v>
      </c>
    </row>
    <row r="125" spans="1:2" ht="15" thickBot="1" x14ac:dyDescent="0.35">
      <c r="A125" s="10" t="s">
        <v>176</v>
      </c>
      <c r="B125" s="8" t="s">
        <v>123</v>
      </c>
    </row>
    <row r="126" spans="1:2" ht="15" thickBot="1" x14ac:dyDescent="0.35">
      <c r="A126" s="10" t="s">
        <v>177</v>
      </c>
      <c r="B126" s="8" t="s">
        <v>123</v>
      </c>
    </row>
    <row r="127" spans="1:2" ht="15" thickBot="1" x14ac:dyDescent="0.35">
      <c r="A127" s="10" t="s">
        <v>178</v>
      </c>
      <c r="B127" s="8" t="s">
        <v>123</v>
      </c>
    </row>
    <row r="128" spans="1:2" ht="15" thickBot="1" x14ac:dyDescent="0.35">
      <c r="A128" s="10" t="s">
        <v>179</v>
      </c>
      <c r="B128" s="8" t="s">
        <v>123</v>
      </c>
    </row>
    <row r="129" spans="1:2" ht="15" thickBot="1" x14ac:dyDescent="0.35">
      <c r="A129" s="10" t="s">
        <v>180</v>
      </c>
      <c r="B129" s="8" t="s">
        <v>123</v>
      </c>
    </row>
    <row r="130" spans="1:2" ht="15" thickBot="1" x14ac:dyDescent="0.35">
      <c r="A130" s="10" t="s">
        <v>181</v>
      </c>
      <c r="B130" s="8" t="s">
        <v>123</v>
      </c>
    </row>
    <row r="131" spans="1:2" ht="15" thickBot="1" x14ac:dyDescent="0.35">
      <c r="A131" s="10" t="s">
        <v>182</v>
      </c>
      <c r="B131" s="8" t="s">
        <v>123</v>
      </c>
    </row>
    <row r="132" spans="1:2" ht="15" thickBot="1" x14ac:dyDescent="0.35">
      <c r="A132" s="10" t="s">
        <v>183</v>
      </c>
      <c r="B132" s="8" t="s">
        <v>123</v>
      </c>
    </row>
    <row r="133" spans="1:2" ht="15" thickBot="1" x14ac:dyDescent="0.35">
      <c r="A133" s="10" t="s">
        <v>184</v>
      </c>
      <c r="B133" s="8" t="s">
        <v>123</v>
      </c>
    </row>
    <row r="134" spans="1:2" ht="15" thickBot="1" x14ac:dyDescent="0.35">
      <c r="A134" s="10" t="s">
        <v>185</v>
      </c>
      <c r="B134" s="8" t="s">
        <v>123</v>
      </c>
    </row>
    <row r="135" spans="1:2" ht="15" thickBot="1" x14ac:dyDescent="0.35">
      <c r="A135" s="10" t="s">
        <v>186</v>
      </c>
      <c r="B135" s="8" t="s">
        <v>123</v>
      </c>
    </row>
    <row r="136" spans="1:2" ht="15" thickBot="1" x14ac:dyDescent="0.35">
      <c r="A136" s="10" t="s">
        <v>187</v>
      </c>
      <c r="B136" s="8" t="s">
        <v>123</v>
      </c>
    </row>
    <row r="137" spans="1:2" ht="15" thickBot="1" x14ac:dyDescent="0.35">
      <c r="A137" s="10" t="s">
        <v>188</v>
      </c>
      <c r="B137" s="8" t="s">
        <v>123</v>
      </c>
    </row>
    <row r="138" spans="1:2" ht="15" thickBot="1" x14ac:dyDescent="0.35">
      <c r="A138" s="10" t="s">
        <v>189</v>
      </c>
      <c r="B138" s="8" t="s">
        <v>123</v>
      </c>
    </row>
    <row r="139" spans="1:2" ht="15" thickBot="1" x14ac:dyDescent="0.35">
      <c r="A139" s="10" t="s">
        <v>190</v>
      </c>
      <c r="B139" s="8" t="s">
        <v>123</v>
      </c>
    </row>
    <row r="140" spans="1:2" ht="15" thickBot="1" x14ac:dyDescent="0.35">
      <c r="A140" s="10" t="s">
        <v>22</v>
      </c>
      <c r="B140" s="8" t="s">
        <v>123</v>
      </c>
    </row>
    <row r="141" spans="1:2" ht="15" thickBot="1" x14ac:dyDescent="0.35">
      <c r="A141" s="10" t="s">
        <v>191</v>
      </c>
      <c r="B141" s="8" t="s">
        <v>123</v>
      </c>
    </row>
    <row r="142" spans="1:2" ht="15" thickBot="1" x14ac:dyDescent="0.35">
      <c r="A142" s="10" t="s">
        <v>192</v>
      </c>
      <c r="B142" s="8" t="s">
        <v>123</v>
      </c>
    </row>
    <row r="143" spans="1:2" ht="15" thickBot="1" x14ac:dyDescent="0.35">
      <c r="A143" s="10" t="s">
        <v>193</v>
      </c>
      <c r="B143" s="8" t="s">
        <v>123</v>
      </c>
    </row>
    <row r="144" spans="1:2" ht="15" thickBot="1" x14ac:dyDescent="0.35">
      <c r="A144" s="10" t="s">
        <v>194</v>
      </c>
      <c r="B144" s="8" t="s">
        <v>123</v>
      </c>
    </row>
    <row r="145" spans="1:2" ht="15" thickBot="1" x14ac:dyDescent="0.35">
      <c r="A145" s="10" t="s">
        <v>195</v>
      </c>
      <c r="B145" s="8" t="s">
        <v>123</v>
      </c>
    </row>
    <row r="146" spans="1:2" ht="15" thickBot="1" x14ac:dyDescent="0.35">
      <c r="A146" s="10" t="s">
        <v>196</v>
      </c>
      <c r="B146" s="8" t="s">
        <v>123</v>
      </c>
    </row>
    <row r="147" spans="1:2" ht="15" thickBot="1" x14ac:dyDescent="0.35">
      <c r="A147" s="10" t="s">
        <v>197</v>
      </c>
      <c r="B147" s="8" t="s">
        <v>123</v>
      </c>
    </row>
    <row r="148" spans="1:2" ht="15" thickBot="1" x14ac:dyDescent="0.35">
      <c r="A148" s="10" t="s">
        <v>198</v>
      </c>
      <c r="B148" s="8" t="s">
        <v>123</v>
      </c>
    </row>
    <row r="149" spans="1:2" ht="15" thickBot="1" x14ac:dyDescent="0.35">
      <c r="A149" s="10" t="s">
        <v>199</v>
      </c>
      <c r="B149" s="8" t="s">
        <v>123</v>
      </c>
    </row>
    <row r="150" spans="1:2" ht="15" thickBot="1" x14ac:dyDescent="0.35">
      <c r="A150" s="10" t="s">
        <v>200</v>
      </c>
      <c r="B150" s="8" t="s">
        <v>201</v>
      </c>
    </row>
    <row r="151" spans="1:2" ht="15" thickBot="1" x14ac:dyDescent="0.35">
      <c r="A151" s="10" t="s">
        <v>202</v>
      </c>
      <c r="B151" s="8" t="s">
        <v>201</v>
      </c>
    </row>
    <row r="152" spans="1:2" ht="15" thickBot="1" x14ac:dyDescent="0.35">
      <c r="A152" s="10" t="s">
        <v>203</v>
      </c>
      <c r="B152" s="8" t="s">
        <v>201</v>
      </c>
    </row>
    <row r="153" spans="1:2" ht="15" thickBot="1" x14ac:dyDescent="0.35">
      <c r="A153" s="10" t="s">
        <v>204</v>
      </c>
      <c r="B153" s="8" t="s">
        <v>201</v>
      </c>
    </row>
    <row r="154" spans="1:2" ht="15" thickBot="1" x14ac:dyDescent="0.35">
      <c r="A154" s="10" t="s">
        <v>205</v>
      </c>
      <c r="B154" s="8" t="s">
        <v>201</v>
      </c>
    </row>
    <row r="155" spans="1:2" ht="15" thickBot="1" x14ac:dyDescent="0.35">
      <c r="A155" s="10" t="s">
        <v>206</v>
      </c>
      <c r="B155" s="8" t="s">
        <v>201</v>
      </c>
    </row>
    <row r="156" spans="1:2" ht="15" thickBot="1" x14ac:dyDescent="0.35">
      <c r="A156" s="10" t="s">
        <v>207</v>
      </c>
      <c r="B156" s="8" t="s">
        <v>201</v>
      </c>
    </row>
    <row r="157" spans="1:2" ht="15" thickBot="1" x14ac:dyDescent="0.35">
      <c r="A157" s="10" t="s">
        <v>208</v>
      </c>
      <c r="B157" s="8" t="s">
        <v>201</v>
      </c>
    </row>
    <row r="158" spans="1:2" ht="15" thickBot="1" x14ac:dyDescent="0.35">
      <c r="A158" s="10" t="s">
        <v>209</v>
      </c>
      <c r="B158" s="8" t="s">
        <v>201</v>
      </c>
    </row>
    <row r="159" spans="1:2" ht="15" thickBot="1" x14ac:dyDescent="0.35">
      <c r="A159" s="10" t="s">
        <v>210</v>
      </c>
      <c r="B159" s="8" t="s">
        <v>201</v>
      </c>
    </row>
    <row r="160" spans="1:2" ht="15" thickBot="1" x14ac:dyDescent="0.35">
      <c r="A160" s="10" t="s">
        <v>211</v>
      </c>
      <c r="B160" s="8" t="s">
        <v>201</v>
      </c>
    </row>
    <row r="161" spans="1:2" ht="15" thickBot="1" x14ac:dyDescent="0.35">
      <c r="A161" s="10" t="s">
        <v>212</v>
      </c>
      <c r="B161" s="8" t="s">
        <v>201</v>
      </c>
    </row>
    <row r="162" spans="1:2" ht="15" thickBot="1" x14ac:dyDescent="0.35">
      <c r="A162" s="10" t="s">
        <v>213</v>
      </c>
      <c r="B162" s="8" t="s">
        <v>201</v>
      </c>
    </row>
    <row r="163" spans="1:2" ht="15" thickBot="1" x14ac:dyDescent="0.35">
      <c r="A163" s="10" t="s">
        <v>214</v>
      </c>
      <c r="B163" s="8" t="s">
        <v>201</v>
      </c>
    </row>
    <row r="164" spans="1:2" ht="15" thickBot="1" x14ac:dyDescent="0.35">
      <c r="A164" s="10" t="s">
        <v>215</v>
      </c>
      <c r="B164" s="8" t="s">
        <v>201</v>
      </c>
    </row>
    <row r="165" spans="1:2" ht="15" thickBot="1" x14ac:dyDescent="0.35">
      <c r="A165" s="10" t="s">
        <v>216</v>
      </c>
      <c r="B165" s="8" t="s">
        <v>201</v>
      </c>
    </row>
    <row r="166" spans="1:2" ht="15" thickBot="1" x14ac:dyDescent="0.35">
      <c r="A166" s="10" t="s">
        <v>217</v>
      </c>
      <c r="B166" s="8" t="s">
        <v>201</v>
      </c>
    </row>
    <row r="167" spans="1:2" ht="15" thickBot="1" x14ac:dyDescent="0.35">
      <c r="A167" s="10" t="s">
        <v>218</v>
      </c>
      <c r="B167" s="8" t="s">
        <v>201</v>
      </c>
    </row>
    <row r="168" spans="1:2" ht="15" thickBot="1" x14ac:dyDescent="0.35">
      <c r="A168" s="10" t="s">
        <v>219</v>
      </c>
      <c r="B168" s="8" t="s">
        <v>201</v>
      </c>
    </row>
    <row r="169" spans="1:2" ht="15" thickBot="1" x14ac:dyDescent="0.35">
      <c r="A169" s="10" t="s">
        <v>220</v>
      </c>
      <c r="B169" s="8" t="s">
        <v>201</v>
      </c>
    </row>
    <row r="170" spans="1:2" ht="15" thickBot="1" x14ac:dyDescent="0.35">
      <c r="A170" s="10" t="s">
        <v>221</v>
      </c>
      <c r="B170" s="8" t="s">
        <v>201</v>
      </c>
    </row>
    <row r="171" spans="1:2" ht="15" thickBot="1" x14ac:dyDescent="0.35">
      <c r="A171" s="10" t="s">
        <v>222</v>
      </c>
      <c r="B171" s="8" t="s">
        <v>201</v>
      </c>
    </row>
    <row r="172" spans="1:2" ht="15" thickBot="1" x14ac:dyDescent="0.35">
      <c r="A172" s="10" t="s">
        <v>223</v>
      </c>
      <c r="B172" s="8" t="s">
        <v>201</v>
      </c>
    </row>
    <row r="173" spans="1:2" ht="15" thickBot="1" x14ac:dyDescent="0.35">
      <c r="A173" s="10" t="s">
        <v>224</v>
      </c>
      <c r="B173" s="8" t="s">
        <v>201</v>
      </c>
    </row>
    <row r="174" spans="1:2" ht="15" thickBot="1" x14ac:dyDescent="0.35">
      <c r="A174" s="10" t="s">
        <v>225</v>
      </c>
      <c r="B174" s="8" t="s">
        <v>201</v>
      </c>
    </row>
    <row r="175" spans="1:2" ht="15" thickBot="1" x14ac:dyDescent="0.35">
      <c r="A175" s="10" t="s">
        <v>226</v>
      </c>
      <c r="B175" s="8" t="s">
        <v>201</v>
      </c>
    </row>
    <row r="176" spans="1:2" ht="15" thickBot="1" x14ac:dyDescent="0.35">
      <c r="A176" s="10" t="s">
        <v>227</v>
      </c>
      <c r="B176" s="8" t="s">
        <v>201</v>
      </c>
    </row>
    <row r="177" spans="1:2" ht="15" thickBot="1" x14ac:dyDescent="0.35">
      <c r="A177" s="10" t="s">
        <v>228</v>
      </c>
      <c r="B177" s="8" t="s">
        <v>201</v>
      </c>
    </row>
    <row r="178" spans="1:2" ht="15" thickBot="1" x14ac:dyDescent="0.35">
      <c r="A178" s="10" t="s">
        <v>229</v>
      </c>
      <c r="B178" s="8" t="s">
        <v>201</v>
      </c>
    </row>
    <row r="179" spans="1:2" ht="15" thickBot="1" x14ac:dyDescent="0.35">
      <c r="A179" s="10" t="s">
        <v>230</v>
      </c>
      <c r="B179" s="8" t="s">
        <v>201</v>
      </c>
    </row>
    <row r="180" spans="1:2" ht="15" thickBot="1" x14ac:dyDescent="0.35">
      <c r="A180" s="10" t="s">
        <v>231</v>
      </c>
      <c r="B180" s="8" t="s">
        <v>201</v>
      </c>
    </row>
    <row r="181" spans="1:2" ht="15" thickBot="1" x14ac:dyDescent="0.35">
      <c r="A181" s="10" t="s">
        <v>232</v>
      </c>
      <c r="B181" s="8" t="s">
        <v>201</v>
      </c>
    </row>
    <row r="182" spans="1:2" ht="15" thickBot="1" x14ac:dyDescent="0.35">
      <c r="A182" s="10" t="s">
        <v>233</v>
      </c>
      <c r="B182" s="8" t="s">
        <v>201</v>
      </c>
    </row>
    <row r="183" spans="1:2" ht="15" thickBot="1" x14ac:dyDescent="0.35">
      <c r="A183" s="10" t="s">
        <v>234</v>
      </c>
      <c r="B183" s="8" t="s">
        <v>201</v>
      </c>
    </row>
    <row r="184" spans="1:2" ht="15" thickBot="1" x14ac:dyDescent="0.35">
      <c r="A184" s="10" t="s">
        <v>235</v>
      </c>
      <c r="B184" s="8" t="s">
        <v>201</v>
      </c>
    </row>
    <row r="185" spans="1:2" ht="15" thickBot="1" x14ac:dyDescent="0.35">
      <c r="A185" s="10" t="s">
        <v>236</v>
      </c>
      <c r="B185" s="8" t="s">
        <v>201</v>
      </c>
    </row>
    <row r="186" spans="1:2" ht="15" thickBot="1" x14ac:dyDescent="0.35">
      <c r="A186" s="10" t="s">
        <v>237</v>
      </c>
      <c r="B186" s="8" t="s">
        <v>201</v>
      </c>
    </row>
    <row r="187" spans="1:2" ht="15" thickBot="1" x14ac:dyDescent="0.35">
      <c r="A187" s="10" t="s">
        <v>238</v>
      </c>
      <c r="B187" s="8" t="s">
        <v>201</v>
      </c>
    </row>
    <row r="188" spans="1:2" ht="15" thickBot="1" x14ac:dyDescent="0.35">
      <c r="A188" s="10" t="s">
        <v>239</v>
      </c>
      <c r="B188" s="8" t="s">
        <v>201</v>
      </c>
    </row>
    <row r="189" spans="1:2" ht="15" thickBot="1" x14ac:dyDescent="0.35">
      <c r="A189" s="10" t="s">
        <v>240</v>
      </c>
      <c r="B189" s="8" t="s">
        <v>201</v>
      </c>
    </row>
    <row r="190" spans="1:2" ht="15" thickBot="1" x14ac:dyDescent="0.35">
      <c r="A190" s="10" t="s">
        <v>241</v>
      </c>
      <c r="B190" s="8" t="s">
        <v>201</v>
      </c>
    </row>
    <row r="191" spans="1:2" ht="15" thickBot="1" x14ac:dyDescent="0.35">
      <c r="A191" s="10" t="s">
        <v>242</v>
      </c>
      <c r="B191" s="8" t="s">
        <v>201</v>
      </c>
    </row>
    <row r="192" spans="1:2" ht="15" thickBot="1" x14ac:dyDescent="0.35">
      <c r="A192" s="10" t="s">
        <v>243</v>
      </c>
      <c r="B192" s="8" t="s">
        <v>201</v>
      </c>
    </row>
    <row r="193" spans="1:2" ht="15" thickBot="1" x14ac:dyDescent="0.35">
      <c r="A193" s="10" t="s">
        <v>244</v>
      </c>
      <c r="B193" s="8" t="s">
        <v>201</v>
      </c>
    </row>
    <row r="194" spans="1:2" ht="15" thickBot="1" x14ac:dyDescent="0.35">
      <c r="A194" s="10" t="s">
        <v>245</v>
      </c>
      <c r="B194" s="8" t="s">
        <v>201</v>
      </c>
    </row>
    <row r="195" spans="1:2" ht="15" thickBot="1" x14ac:dyDescent="0.35">
      <c r="A195" s="10" t="s">
        <v>246</v>
      </c>
      <c r="B195" s="8" t="s">
        <v>201</v>
      </c>
    </row>
    <row r="196" spans="1:2" ht="15" thickBot="1" x14ac:dyDescent="0.35">
      <c r="A196" s="10" t="s">
        <v>247</v>
      </c>
      <c r="B196" s="8" t="s">
        <v>201</v>
      </c>
    </row>
    <row r="197" spans="1:2" ht="15" thickBot="1" x14ac:dyDescent="0.35">
      <c r="A197" s="10" t="s">
        <v>248</v>
      </c>
      <c r="B197" s="8" t="s">
        <v>201</v>
      </c>
    </row>
    <row r="198" spans="1:2" ht="15" thickBot="1" x14ac:dyDescent="0.35">
      <c r="A198" s="10" t="s">
        <v>249</v>
      </c>
      <c r="B198" s="8" t="s">
        <v>201</v>
      </c>
    </row>
    <row r="199" spans="1:2" ht="15" thickBot="1" x14ac:dyDescent="0.35">
      <c r="A199" s="10" t="s">
        <v>250</v>
      </c>
      <c r="B199" s="8" t="s">
        <v>201</v>
      </c>
    </row>
    <row r="200" spans="1:2" ht="15" thickBot="1" x14ac:dyDescent="0.35">
      <c r="A200" s="10" t="s">
        <v>251</v>
      </c>
      <c r="B200" s="8" t="s">
        <v>201</v>
      </c>
    </row>
    <row r="201" spans="1:2" ht="15" thickBot="1" x14ac:dyDescent="0.35">
      <c r="A201" s="10" t="s">
        <v>252</v>
      </c>
      <c r="B201" s="8" t="s">
        <v>201</v>
      </c>
    </row>
    <row r="202" spans="1:2" ht="15" thickBot="1" x14ac:dyDescent="0.35">
      <c r="A202" s="10" t="s">
        <v>253</v>
      </c>
      <c r="B202" s="8" t="s">
        <v>201</v>
      </c>
    </row>
    <row r="203" spans="1:2" ht="15" thickBot="1" x14ac:dyDescent="0.35">
      <c r="A203" s="10" t="s">
        <v>254</v>
      </c>
      <c r="B203" s="8" t="s">
        <v>201</v>
      </c>
    </row>
    <row r="204" spans="1:2" ht="15" thickBot="1" x14ac:dyDescent="0.35">
      <c r="A204" s="10" t="s">
        <v>255</v>
      </c>
      <c r="B204" s="8" t="s">
        <v>201</v>
      </c>
    </row>
    <row r="205" spans="1:2" ht="15" thickBot="1" x14ac:dyDescent="0.35">
      <c r="A205" s="10" t="s">
        <v>256</v>
      </c>
      <c r="B205" s="8" t="s">
        <v>201</v>
      </c>
    </row>
    <row r="206" spans="1:2" ht="15" thickBot="1" x14ac:dyDescent="0.35">
      <c r="A206" s="10" t="s">
        <v>257</v>
      </c>
      <c r="B206" s="8" t="s">
        <v>201</v>
      </c>
    </row>
    <row r="207" spans="1:2" ht="15" thickBot="1" x14ac:dyDescent="0.35">
      <c r="A207" s="10" t="s">
        <v>258</v>
      </c>
      <c r="B207" s="8" t="s">
        <v>201</v>
      </c>
    </row>
    <row r="208" spans="1:2" ht="15" thickBot="1" x14ac:dyDescent="0.35">
      <c r="A208" s="10" t="s">
        <v>259</v>
      </c>
      <c r="B208" s="8" t="s">
        <v>201</v>
      </c>
    </row>
    <row r="209" spans="1:2" ht="15" thickBot="1" x14ac:dyDescent="0.35">
      <c r="A209" s="10" t="s">
        <v>260</v>
      </c>
      <c r="B209" s="8" t="s">
        <v>201</v>
      </c>
    </row>
    <row r="210" spans="1:2" ht="15" thickBot="1" x14ac:dyDescent="0.35">
      <c r="A210" s="10" t="s">
        <v>261</v>
      </c>
      <c r="B210" s="8" t="s">
        <v>201</v>
      </c>
    </row>
    <row r="211" spans="1:2" ht="15" thickBot="1" x14ac:dyDescent="0.35">
      <c r="A211" s="10" t="s">
        <v>262</v>
      </c>
      <c r="B211" s="8" t="s">
        <v>201</v>
      </c>
    </row>
    <row r="212" spans="1:2" ht="15" thickBot="1" x14ac:dyDescent="0.35">
      <c r="A212" s="10" t="s">
        <v>263</v>
      </c>
      <c r="B212" s="8" t="s">
        <v>201</v>
      </c>
    </row>
    <row r="213" spans="1:2" ht="15" thickBot="1" x14ac:dyDescent="0.35">
      <c r="A213" s="10" t="s">
        <v>264</v>
      </c>
      <c r="B213" s="8" t="s">
        <v>201</v>
      </c>
    </row>
    <row r="214" spans="1:2" ht="15" thickBot="1" x14ac:dyDescent="0.35">
      <c r="A214" s="10" t="s">
        <v>265</v>
      </c>
      <c r="B214" s="8" t="s">
        <v>201</v>
      </c>
    </row>
    <row r="215" spans="1:2" ht="15" thickBot="1" x14ac:dyDescent="0.35">
      <c r="A215" s="10" t="s">
        <v>266</v>
      </c>
      <c r="B215" s="8" t="s">
        <v>201</v>
      </c>
    </row>
    <row r="216" spans="1:2" ht="15" thickBot="1" x14ac:dyDescent="0.35">
      <c r="A216" s="10" t="s">
        <v>267</v>
      </c>
      <c r="B216" s="8" t="s">
        <v>201</v>
      </c>
    </row>
    <row r="217" spans="1:2" ht="15" thickBot="1" x14ac:dyDescent="0.35">
      <c r="A217" s="10" t="s">
        <v>268</v>
      </c>
      <c r="B217" s="8" t="s">
        <v>201</v>
      </c>
    </row>
    <row r="218" spans="1:2" ht="15" thickBot="1" x14ac:dyDescent="0.35">
      <c r="A218" s="10" t="s">
        <v>269</v>
      </c>
      <c r="B218" s="8" t="s">
        <v>201</v>
      </c>
    </row>
    <row r="219" spans="1:2" ht="15" thickBot="1" x14ac:dyDescent="0.35">
      <c r="A219" s="10" t="s">
        <v>270</v>
      </c>
      <c r="B219" s="8" t="s">
        <v>201</v>
      </c>
    </row>
    <row r="220" spans="1:2" ht="15" thickBot="1" x14ac:dyDescent="0.35">
      <c r="A220" s="10" t="s">
        <v>271</v>
      </c>
      <c r="B220" s="8" t="s">
        <v>201</v>
      </c>
    </row>
    <row r="221" spans="1:2" ht="15" thickBot="1" x14ac:dyDescent="0.35">
      <c r="A221" s="10" t="s">
        <v>272</v>
      </c>
      <c r="B221" s="8" t="s">
        <v>201</v>
      </c>
    </row>
    <row r="222" spans="1:2" ht="15" thickBot="1" x14ac:dyDescent="0.35">
      <c r="A222" s="10" t="s">
        <v>273</v>
      </c>
      <c r="B222" s="8" t="s">
        <v>201</v>
      </c>
    </row>
    <row r="223" spans="1:2" ht="15" thickBot="1" x14ac:dyDescent="0.35">
      <c r="A223" s="10" t="s">
        <v>274</v>
      </c>
      <c r="B223" s="8" t="s">
        <v>201</v>
      </c>
    </row>
    <row r="224" spans="1:2" ht="15" thickBot="1" x14ac:dyDescent="0.35">
      <c r="A224" s="10" t="s">
        <v>275</v>
      </c>
      <c r="B224" s="8" t="s">
        <v>201</v>
      </c>
    </row>
    <row r="225" spans="1:2" ht="15" thickBot="1" x14ac:dyDescent="0.35">
      <c r="A225" s="10" t="s">
        <v>276</v>
      </c>
      <c r="B225" s="8" t="s">
        <v>201</v>
      </c>
    </row>
    <row r="226" spans="1:2" ht="15" thickBot="1" x14ac:dyDescent="0.35">
      <c r="A226" s="10" t="s">
        <v>277</v>
      </c>
      <c r="B226" s="8" t="s">
        <v>201</v>
      </c>
    </row>
    <row r="227" spans="1:2" ht="15" thickBot="1" x14ac:dyDescent="0.35">
      <c r="A227" s="10" t="s">
        <v>278</v>
      </c>
      <c r="B227" s="8" t="s">
        <v>201</v>
      </c>
    </row>
    <row r="228" spans="1:2" ht="15" thickBot="1" x14ac:dyDescent="0.35">
      <c r="A228" s="10" t="s">
        <v>279</v>
      </c>
      <c r="B228" s="8" t="s">
        <v>280</v>
      </c>
    </row>
    <row r="229" spans="1:2" ht="15" thickBot="1" x14ac:dyDescent="0.35">
      <c r="A229" s="10" t="s">
        <v>281</v>
      </c>
      <c r="B229" s="8" t="s">
        <v>280</v>
      </c>
    </row>
    <row r="230" spans="1:2" ht="15" thickBot="1" x14ac:dyDescent="0.35">
      <c r="A230" s="10" t="s">
        <v>282</v>
      </c>
      <c r="B230" s="8" t="s">
        <v>280</v>
      </c>
    </row>
    <row r="231" spans="1:2" ht="15" thickBot="1" x14ac:dyDescent="0.35">
      <c r="A231" s="10" t="s">
        <v>283</v>
      </c>
      <c r="B231" s="8" t="s">
        <v>280</v>
      </c>
    </row>
    <row r="232" spans="1:2" ht="15" thickBot="1" x14ac:dyDescent="0.35">
      <c r="A232" s="10" t="s">
        <v>284</v>
      </c>
      <c r="B232" s="8" t="s">
        <v>280</v>
      </c>
    </row>
    <row r="233" spans="1:2" ht="15" thickBot="1" x14ac:dyDescent="0.35">
      <c r="A233" s="10" t="s">
        <v>285</v>
      </c>
      <c r="B233" s="8" t="s">
        <v>280</v>
      </c>
    </row>
    <row r="234" spans="1:2" ht="15" thickBot="1" x14ac:dyDescent="0.35">
      <c r="A234" s="10" t="s">
        <v>286</v>
      </c>
      <c r="B234" s="8" t="s">
        <v>280</v>
      </c>
    </row>
    <row r="235" spans="1:2" ht="15" thickBot="1" x14ac:dyDescent="0.35">
      <c r="A235" s="10" t="s">
        <v>287</v>
      </c>
      <c r="B235" s="8" t="s">
        <v>280</v>
      </c>
    </row>
    <row r="236" spans="1:2" ht="15" thickBot="1" x14ac:dyDescent="0.35">
      <c r="A236" s="10" t="s">
        <v>288</v>
      </c>
      <c r="B236" s="8" t="s">
        <v>280</v>
      </c>
    </row>
    <row r="237" spans="1:2" ht="15" thickBot="1" x14ac:dyDescent="0.35">
      <c r="A237" s="10" t="s">
        <v>289</v>
      </c>
      <c r="B237" s="8" t="s">
        <v>280</v>
      </c>
    </row>
    <row r="238" spans="1:2" ht="15" thickBot="1" x14ac:dyDescent="0.35">
      <c r="A238" s="10" t="s">
        <v>290</v>
      </c>
      <c r="B238" s="8" t="s">
        <v>280</v>
      </c>
    </row>
    <row r="239" spans="1:2" ht="15" thickBot="1" x14ac:dyDescent="0.35">
      <c r="A239" s="10" t="s">
        <v>291</v>
      </c>
      <c r="B239" s="8" t="s">
        <v>280</v>
      </c>
    </row>
    <row r="240" spans="1:2" ht="15" thickBot="1" x14ac:dyDescent="0.35">
      <c r="A240" s="10" t="s">
        <v>292</v>
      </c>
      <c r="B240" s="8" t="s">
        <v>280</v>
      </c>
    </row>
    <row r="241" spans="1:2" ht="15" thickBot="1" x14ac:dyDescent="0.35">
      <c r="A241" s="10" t="s">
        <v>293</v>
      </c>
      <c r="B241" s="8" t="s">
        <v>280</v>
      </c>
    </row>
    <row r="242" spans="1:2" ht="15" thickBot="1" x14ac:dyDescent="0.35">
      <c r="A242" s="10" t="s">
        <v>294</v>
      </c>
      <c r="B242" s="8" t="s">
        <v>280</v>
      </c>
    </row>
    <row r="243" spans="1:2" ht="15" thickBot="1" x14ac:dyDescent="0.35">
      <c r="A243" s="10" t="s">
        <v>295</v>
      </c>
      <c r="B243" s="8" t="s">
        <v>280</v>
      </c>
    </row>
    <row r="244" spans="1:2" ht="15" thickBot="1" x14ac:dyDescent="0.35">
      <c r="A244" s="10" t="s">
        <v>296</v>
      </c>
      <c r="B244" s="8" t="s">
        <v>280</v>
      </c>
    </row>
    <row r="245" spans="1:2" ht="15" thickBot="1" x14ac:dyDescent="0.35">
      <c r="A245" s="10" t="s">
        <v>297</v>
      </c>
      <c r="B245" s="8" t="s">
        <v>280</v>
      </c>
    </row>
    <row r="246" spans="1:2" ht="15" thickBot="1" x14ac:dyDescent="0.35">
      <c r="A246" s="10" t="s">
        <v>298</v>
      </c>
      <c r="B246" s="8" t="s">
        <v>280</v>
      </c>
    </row>
    <row r="247" spans="1:2" ht="15" thickBot="1" x14ac:dyDescent="0.35">
      <c r="A247" s="10" t="s">
        <v>299</v>
      </c>
      <c r="B247" s="8" t="s">
        <v>280</v>
      </c>
    </row>
    <row r="248" spans="1:2" ht="15" thickBot="1" x14ac:dyDescent="0.35">
      <c r="A248" s="10" t="s">
        <v>300</v>
      </c>
      <c r="B248" s="8" t="s">
        <v>280</v>
      </c>
    </row>
    <row r="249" spans="1:2" ht="15" thickBot="1" x14ac:dyDescent="0.35">
      <c r="A249" s="10" t="s">
        <v>301</v>
      </c>
      <c r="B249" s="8" t="s">
        <v>280</v>
      </c>
    </row>
    <row r="250" spans="1:2" ht="15" thickBot="1" x14ac:dyDescent="0.35">
      <c r="A250" s="10" t="s">
        <v>302</v>
      </c>
      <c r="B250" s="8" t="s">
        <v>280</v>
      </c>
    </row>
    <row r="251" spans="1:2" ht="15" thickBot="1" x14ac:dyDescent="0.35">
      <c r="A251" s="10" t="s">
        <v>303</v>
      </c>
      <c r="B251" s="8" t="s">
        <v>280</v>
      </c>
    </row>
    <row r="252" spans="1:2" ht="15" thickBot="1" x14ac:dyDescent="0.35">
      <c r="A252" s="10" t="s">
        <v>304</v>
      </c>
      <c r="B252" s="8" t="s">
        <v>280</v>
      </c>
    </row>
    <row r="253" spans="1:2" ht="15" thickBot="1" x14ac:dyDescent="0.35">
      <c r="A253" s="10" t="s">
        <v>305</v>
      </c>
      <c r="B253" s="8" t="s">
        <v>280</v>
      </c>
    </row>
    <row r="254" spans="1:2" ht="15" thickBot="1" x14ac:dyDescent="0.35">
      <c r="A254" s="10" t="s">
        <v>306</v>
      </c>
      <c r="B254" s="8" t="s">
        <v>280</v>
      </c>
    </row>
    <row r="255" spans="1:2" ht="15" thickBot="1" x14ac:dyDescent="0.35">
      <c r="A255" s="10" t="s">
        <v>307</v>
      </c>
      <c r="B255" s="8" t="s">
        <v>280</v>
      </c>
    </row>
    <row r="256" spans="1:2" ht="15" thickBot="1" x14ac:dyDescent="0.35">
      <c r="A256" s="10" t="s">
        <v>308</v>
      </c>
      <c r="B256" s="8" t="s">
        <v>280</v>
      </c>
    </row>
    <row r="257" spans="1:2" ht="15" thickBot="1" x14ac:dyDescent="0.35">
      <c r="A257" s="10" t="s">
        <v>309</v>
      </c>
      <c r="B257" s="8" t="s">
        <v>280</v>
      </c>
    </row>
    <row r="258" spans="1:2" ht="15" thickBot="1" x14ac:dyDescent="0.35">
      <c r="A258" s="10" t="s">
        <v>310</v>
      </c>
      <c r="B258" s="8" t="s">
        <v>280</v>
      </c>
    </row>
    <row r="259" spans="1:2" ht="15" thickBot="1" x14ac:dyDescent="0.35">
      <c r="A259" s="10" t="s">
        <v>311</v>
      </c>
      <c r="B259" s="8" t="s">
        <v>280</v>
      </c>
    </row>
    <row r="260" spans="1:2" ht="15" thickBot="1" x14ac:dyDescent="0.35">
      <c r="A260" s="10" t="s">
        <v>312</v>
      </c>
      <c r="B260" s="8" t="s">
        <v>280</v>
      </c>
    </row>
    <row r="261" spans="1:2" ht="15" thickBot="1" x14ac:dyDescent="0.35">
      <c r="A261" s="10" t="s">
        <v>313</v>
      </c>
      <c r="B261" s="8" t="s">
        <v>280</v>
      </c>
    </row>
    <row r="262" spans="1:2" ht="15" thickBot="1" x14ac:dyDescent="0.35">
      <c r="A262" s="10" t="s">
        <v>314</v>
      </c>
      <c r="B262" s="8" t="s">
        <v>280</v>
      </c>
    </row>
    <row r="263" spans="1:2" ht="15" thickBot="1" x14ac:dyDescent="0.35">
      <c r="A263" s="10" t="s">
        <v>315</v>
      </c>
      <c r="B263" s="8" t="s">
        <v>280</v>
      </c>
    </row>
    <row r="264" spans="1:2" ht="15" thickBot="1" x14ac:dyDescent="0.35">
      <c r="A264" s="10" t="s">
        <v>316</v>
      </c>
      <c r="B264" s="8" t="s">
        <v>280</v>
      </c>
    </row>
    <row r="265" spans="1:2" ht="15" thickBot="1" x14ac:dyDescent="0.35">
      <c r="A265" s="10" t="s">
        <v>317</v>
      </c>
      <c r="B265" s="8" t="s">
        <v>280</v>
      </c>
    </row>
    <row r="266" spans="1:2" ht="15" thickBot="1" x14ac:dyDescent="0.35">
      <c r="A266" s="10" t="s">
        <v>318</v>
      </c>
      <c r="B266" s="8" t="s">
        <v>280</v>
      </c>
    </row>
    <row r="267" spans="1:2" ht="15" thickBot="1" x14ac:dyDescent="0.35">
      <c r="A267" s="10" t="s">
        <v>319</v>
      </c>
      <c r="B267" s="8" t="s">
        <v>280</v>
      </c>
    </row>
    <row r="268" spans="1:2" ht="15" thickBot="1" x14ac:dyDescent="0.35">
      <c r="A268" s="10" t="s">
        <v>320</v>
      </c>
      <c r="B268" s="8" t="s">
        <v>280</v>
      </c>
    </row>
    <row r="269" spans="1:2" ht="15" thickBot="1" x14ac:dyDescent="0.35">
      <c r="A269" s="10" t="s">
        <v>321</v>
      </c>
      <c r="B269" s="8" t="s">
        <v>280</v>
      </c>
    </row>
    <row r="270" spans="1:2" ht="15" thickBot="1" x14ac:dyDescent="0.35">
      <c r="A270" s="10" t="s">
        <v>45</v>
      </c>
      <c r="B270" s="8" t="s">
        <v>280</v>
      </c>
    </row>
    <row r="271" spans="1:2" ht="15" thickBot="1" x14ac:dyDescent="0.35">
      <c r="A271" s="10" t="s">
        <v>322</v>
      </c>
      <c r="B271" s="8" t="s">
        <v>280</v>
      </c>
    </row>
    <row r="272" spans="1:2" ht="15" thickBot="1" x14ac:dyDescent="0.35">
      <c r="A272" s="10" t="s">
        <v>323</v>
      </c>
      <c r="B272" s="8" t="s">
        <v>280</v>
      </c>
    </row>
    <row r="273" spans="1:2" ht="15" thickBot="1" x14ac:dyDescent="0.35">
      <c r="A273" s="10" t="s">
        <v>324</v>
      </c>
      <c r="B273" s="8" t="s">
        <v>280</v>
      </c>
    </row>
    <row r="274" spans="1:2" ht="15" thickBot="1" x14ac:dyDescent="0.35">
      <c r="A274" s="10" t="s">
        <v>325</v>
      </c>
      <c r="B274" s="8" t="s">
        <v>280</v>
      </c>
    </row>
    <row r="275" spans="1:2" ht="15" thickBot="1" x14ac:dyDescent="0.35">
      <c r="A275" s="10" t="s">
        <v>326</v>
      </c>
      <c r="B275" s="8" t="s">
        <v>280</v>
      </c>
    </row>
    <row r="276" spans="1:2" ht="15" thickBot="1" x14ac:dyDescent="0.35">
      <c r="A276" s="10" t="s">
        <v>327</v>
      </c>
      <c r="B276" s="8" t="s">
        <v>280</v>
      </c>
    </row>
    <row r="277" spans="1:2" ht="15" thickBot="1" x14ac:dyDescent="0.35">
      <c r="A277" s="10" t="s">
        <v>328</v>
      </c>
      <c r="B277" s="8" t="s">
        <v>280</v>
      </c>
    </row>
    <row r="278" spans="1:2" ht="15" thickBot="1" x14ac:dyDescent="0.35">
      <c r="A278" s="10" t="s">
        <v>329</v>
      </c>
      <c r="B278" s="8" t="s">
        <v>280</v>
      </c>
    </row>
    <row r="279" spans="1:2" ht="15" thickBot="1" x14ac:dyDescent="0.35">
      <c r="A279" s="10" t="s">
        <v>330</v>
      </c>
      <c r="B279" s="8" t="s">
        <v>280</v>
      </c>
    </row>
    <row r="280" spans="1:2" ht="15" thickBot="1" x14ac:dyDescent="0.35">
      <c r="A280" s="10" t="s">
        <v>331</v>
      </c>
      <c r="B280" s="8" t="s">
        <v>280</v>
      </c>
    </row>
    <row r="281" spans="1:2" ht="15" thickBot="1" x14ac:dyDescent="0.35">
      <c r="A281" s="10" t="s">
        <v>332</v>
      </c>
      <c r="B281" s="8" t="s">
        <v>280</v>
      </c>
    </row>
    <row r="282" spans="1:2" ht="15" thickBot="1" x14ac:dyDescent="0.35">
      <c r="A282" s="10" t="s">
        <v>333</v>
      </c>
      <c r="B282" s="8" t="s">
        <v>280</v>
      </c>
    </row>
    <row r="283" spans="1:2" ht="15" thickBot="1" x14ac:dyDescent="0.35">
      <c r="A283" s="10" t="s">
        <v>334</v>
      </c>
      <c r="B283" s="8" t="s">
        <v>280</v>
      </c>
    </row>
    <row r="284" spans="1:2" ht="15" thickBot="1" x14ac:dyDescent="0.35">
      <c r="A284" s="10" t="s">
        <v>335</v>
      </c>
      <c r="B284" s="8" t="s">
        <v>280</v>
      </c>
    </row>
    <row r="285" spans="1:2" ht="15" thickBot="1" x14ac:dyDescent="0.35">
      <c r="A285" s="10" t="s">
        <v>336</v>
      </c>
      <c r="B285" s="8" t="s">
        <v>280</v>
      </c>
    </row>
    <row r="286" spans="1:2" ht="15" thickBot="1" x14ac:dyDescent="0.35">
      <c r="A286" s="10" t="s">
        <v>337</v>
      </c>
      <c r="B286" s="8" t="s">
        <v>280</v>
      </c>
    </row>
    <row r="287" spans="1:2" ht="15" thickBot="1" x14ac:dyDescent="0.35">
      <c r="A287" s="10" t="s">
        <v>338</v>
      </c>
      <c r="B287" s="8" t="s">
        <v>280</v>
      </c>
    </row>
    <row r="288" spans="1:2" ht="15" thickBot="1" x14ac:dyDescent="0.35">
      <c r="A288" s="10" t="s">
        <v>339</v>
      </c>
      <c r="B288" s="8" t="s">
        <v>280</v>
      </c>
    </row>
    <row r="289" spans="1:2" ht="15" thickBot="1" x14ac:dyDescent="0.35">
      <c r="A289" s="10" t="s">
        <v>340</v>
      </c>
      <c r="B289" s="8" t="s">
        <v>280</v>
      </c>
    </row>
    <row r="290" spans="1:2" ht="15" thickBot="1" x14ac:dyDescent="0.35">
      <c r="A290" s="10" t="s">
        <v>341</v>
      </c>
      <c r="B290" s="8" t="s">
        <v>280</v>
      </c>
    </row>
    <row r="291" spans="1:2" ht="15" thickBot="1" x14ac:dyDescent="0.35">
      <c r="A291" s="10" t="s">
        <v>342</v>
      </c>
      <c r="B291" s="8" t="s">
        <v>280</v>
      </c>
    </row>
    <row r="292" spans="1:2" ht="15" thickBot="1" x14ac:dyDescent="0.35">
      <c r="A292" s="10" t="s">
        <v>343</v>
      </c>
      <c r="B292" s="8" t="s">
        <v>280</v>
      </c>
    </row>
    <row r="293" spans="1:2" ht="15" thickBot="1" x14ac:dyDescent="0.35">
      <c r="A293" s="10" t="s">
        <v>344</v>
      </c>
      <c r="B293" s="8" t="s">
        <v>280</v>
      </c>
    </row>
    <row r="294" spans="1:2" ht="15" thickBot="1" x14ac:dyDescent="0.35">
      <c r="A294" s="10" t="s">
        <v>345</v>
      </c>
      <c r="B294" s="8" t="s">
        <v>280</v>
      </c>
    </row>
    <row r="295" spans="1:2" ht="15" thickBot="1" x14ac:dyDescent="0.35">
      <c r="A295" s="10" t="s">
        <v>346</v>
      </c>
      <c r="B295" s="8" t="s">
        <v>280</v>
      </c>
    </row>
    <row r="296" spans="1:2" ht="15" thickBot="1" x14ac:dyDescent="0.35">
      <c r="A296" s="10" t="s">
        <v>347</v>
      </c>
      <c r="B296" s="8" t="s">
        <v>280</v>
      </c>
    </row>
    <row r="297" spans="1:2" ht="15" thickBot="1" x14ac:dyDescent="0.35">
      <c r="A297" s="10" t="s">
        <v>348</v>
      </c>
      <c r="B297" s="8" t="s">
        <v>280</v>
      </c>
    </row>
    <row r="298" spans="1:2" ht="15" thickBot="1" x14ac:dyDescent="0.35">
      <c r="A298" s="10" t="s">
        <v>349</v>
      </c>
      <c r="B298" s="8" t="s">
        <v>280</v>
      </c>
    </row>
    <row r="299" spans="1:2" ht="15" thickBot="1" x14ac:dyDescent="0.35">
      <c r="A299" s="10" t="s">
        <v>350</v>
      </c>
      <c r="B299" s="8" t="s">
        <v>280</v>
      </c>
    </row>
    <row r="300" spans="1:2" ht="15" thickBot="1" x14ac:dyDescent="0.35">
      <c r="A300" s="10" t="s">
        <v>351</v>
      </c>
      <c r="B300" s="8" t="s">
        <v>280</v>
      </c>
    </row>
    <row r="301" spans="1:2" ht="15" thickBot="1" x14ac:dyDescent="0.35">
      <c r="A301" s="10" t="s">
        <v>352</v>
      </c>
      <c r="B301" s="8" t="s">
        <v>280</v>
      </c>
    </row>
    <row r="302" spans="1:2" ht="15" thickBot="1" x14ac:dyDescent="0.35">
      <c r="A302" s="10" t="s">
        <v>353</v>
      </c>
      <c r="B302" s="8" t="s">
        <v>280</v>
      </c>
    </row>
    <row r="303" spans="1:2" ht="15" thickBot="1" x14ac:dyDescent="0.35">
      <c r="A303" s="10" t="s">
        <v>354</v>
      </c>
      <c r="B303" s="8" t="s">
        <v>280</v>
      </c>
    </row>
    <row r="304" spans="1:2" ht="15" thickBot="1" x14ac:dyDescent="0.35">
      <c r="A304" s="10" t="s">
        <v>355</v>
      </c>
      <c r="B304" s="8" t="s">
        <v>280</v>
      </c>
    </row>
    <row r="305" spans="1:2" ht="15" thickBot="1" x14ac:dyDescent="0.35">
      <c r="A305" s="10" t="s">
        <v>356</v>
      </c>
      <c r="B305" s="8" t="s">
        <v>280</v>
      </c>
    </row>
    <row r="306" spans="1:2" ht="15" thickBot="1" x14ac:dyDescent="0.35">
      <c r="A306" s="10" t="s">
        <v>357</v>
      </c>
      <c r="B306" s="8" t="s">
        <v>280</v>
      </c>
    </row>
    <row r="307" spans="1:2" ht="15" thickBot="1" x14ac:dyDescent="0.35">
      <c r="A307" s="10" t="s">
        <v>358</v>
      </c>
      <c r="B307" s="8" t="s">
        <v>359</v>
      </c>
    </row>
    <row r="308" spans="1:2" ht="15" thickBot="1" x14ac:dyDescent="0.35">
      <c r="A308" s="10" t="s">
        <v>360</v>
      </c>
      <c r="B308" s="8" t="s">
        <v>359</v>
      </c>
    </row>
    <row r="309" spans="1:2" ht="15" thickBot="1" x14ac:dyDescent="0.35">
      <c r="A309" s="10" t="s">
        <v>361</v>
      </c>
      <c r="B309" s="8" t="s">
        <v>359</v>
      </c>
    </row>
    <row r="310" spans="1:2" ht="15" thickBot="1" x14ac:dyDescent="0.35">
      <c r="A310" s="10" t="s">
        <v>362</v>
      </c>
      <c r="B310" s="8" t="s">
        <v>359</v>
      </c>
    </row>
    <row r="311" spans="1:2" ht="15" thickBot="1" x14ac:dyDescent="0.35">
      <c r="A311" s="10" t="s">
        <v>363</v>
      </c>
      <c r="B311" s="8" t="s">
        <v>359</v>
      </c>
    </row>
    <row r="312" spans="1:2" ht="15" thickBot="1" x14ac:dyDescent="0.35">
      <c r="A312" s="10" t="s">
        <v>364</v>
      </c>
      <c r="B312" s="8" t="s">
        <v>359</v>
      </c>
    </row>
    <row r="313" spans="1:2" ht="15" thickBot="1" x14ac:dyDescent="0.35">
      <c r="A313" s="10" t="s">
        <v>365</v>
      </c>
      <c r="B313" s="8" t="s">
        <v>359</v>
      </c>
    </row>
    <row r="314" spans="1:2" ht="15" thickBot="1" x14ac:dyDescent="0.35">
      <c r="A314" s="10" t="s">
        <v>366</v>
      </c>
      <c r="B314" s="8" t="s">
        <v>359</v>
      </c>
    </row>
    <row r="315" spans="1:2" ht="15" thickBot="1" x14ac:dyDescent="0.35">
      <c r="A315" s="10" t="s">
        <v>367</v>
      </c>
      <c r="B315" s="8" t="s">
        <v>359</v>
      </c>
    </row>
    <row r="316" spans="1:2" ht="15" thickBot="1" x14ac:dyDescent="0.35">
      <c r="A316" s="10" t="s">
        <v>368</v>
      </c>
      <c r="B316" s="8" t="s">
        <v>359</v>
      </c>
    </row>
    <row r="317" spans="1:2" ht="15" thickBot="1" x14ac:dyDescent="0.35">
      <c r="A317" s="10" t="s">
        <v>369</v>
      </c>
      <c r="B317" s="8" t="s">
        <v>359</v>
      </c>
    </row>
    <row r="318" spans="1:2" ht="15" thickBot="1" x14ac:dyDescent="0.35">
      <c r="A318" s="10" t="s">
        <v>370</v>
      </c>
      <c r="B318" s="8" t="s">
        <v>359</v>
      </c>
    </row>
    <row r="319" spans="1:2" ht="15" thickBot="1" x14ac:dyDescent="0.35">
      <c r="A319" s="10" t="s">
        <v>371</v>
      </c>
      <c r="B319" s="8" t="s">
        <v>359</v>
      </c>
    </row>
    <row r="320" spans="1:2" ht="15" thickBot="1" x14ac:dyDescent="0.35">
      <c r="A320" s="10" t="s">
        <v>372</v>
      </c>
      <c r="B320" s="8" t="s">
        <v>359</v>
      </c>
    </row>
    <row r="321" spans="1:2" ht="15" thickBot="1" x14ac:dyDescent="0.35">
      <c r="A321" s="10" t="s">
        <v>373</v>
      </c>
      <c r="B321" s="8" t="s">
        <v>359</v>
      </c>
    </row>
    <row r="322" spans="1:2" ht="15" thickBot="1" x14ac:dyDescent="0.35">
      <c r="A322" s="10" t="s">
        <v>374</v>
      </c>
      <c r="B322" s="8" t="s">
        <v>359</v>
      </c>
    </row>
    <row r="323" spans="1:2" ht="15" thickBot="1" x14ac:dyDescent="0.35">
      <c r="A323" s="10" t="s">
        <v>375</v>
      </c>
      <c r="B323" s="8" t="s">
        <v>359</v>
      </c>
    </row>
    <row r="324" spans="1:2" ht="15" thickBot="1" x14ac:dyDescent="0.35">
      <c r="A324" s="10" t="s">
        <v>376</v>
      </c>
      <c r="B324" s="8" t="s">
        <v>359</v>
      </c>
    </row>
    <row r="325" spans="1:2" ht="15" thickBot="1" x14ac:dyDescent="0.35">
      <c r="A325" s="10" t="s">
        <v>377</v>
      </c>
      <c r="B325" s="8" t="s">
        <v>359</v>
      </c>
    </row>
    <row r="326" spans="1:2" ht="15" thickBot="1" x14ac:dyDescent="0.35">
      <c r="A326" s="10" t="s">
        <v>378</v>
      </c>
      <c r="B326" s="8" t="s">
        <v>359</v>
      </c>
    </row>
    <row r="327" spans="1:2" ht="15" thickBot="1" x14ac:dyDescent="0.35">
      <c r="A327" s="10" t="s">
        <v>379</v>
      </c>
      <c r="B327" s="8" t="s">
        <v>359</v>
      </c>
    </row>
    <row r="328" spans="1:2" ht="15" thickBot="1" x14ac:dyDescent="0.35">
      <c r="A328" s="10" t="s">
        <v>380</v>
      </c>
      <c r="B328" s="8" t="s">
        <v>359</v>
      </c>
    </row>
    <row r="329" spans="1:2" ht="15" thickBot="1" x14ac:dyDescent="0.35">
      <c r="A329" s="10" t="s">
        <v>381</v>
      </c>
      <c r="B329" s="8" t="s">
        <v>359</v>
      </c>
    </row>
    <row r="330" spans="1:2" ht="15" thickBot="1" x14ac:dyDescent="0.35">
      <c r="A330" s="10" t="s">
        <v>382</v>
      </c>
      <c r="B330" s="8" t="s">
        <v>359</v>
      </c>
    </row>
    <row r="331" spans="1:2" ht="15" thickBot="1" x14ac:dyDescent="0.35">
      <c r="A331" s="10" t="s">
        <v>383</v>
      </c>
      <c r="B331" s="8" t="s">
        <v>359</v>
      </c>
    </row>
    <row r="332" spans="1:2" ht="15" thickBot="1" x14ac:dyDescent="0.35">
      <c r="A332" s="10" t="s">
        <v>384</v>
      </c>
      <c r="B332" s="8" t="s">
        <v>359</v>
      </c>
    </row>
    <row r="333" spans="1:2" ht="15" thickBot="1" x14ac:dyDescent="0.35">
      <c r="A333" s="10" t="s">
        <v>385</v>
      </c>
      <c r="B333" s="8" t="s">
        <v>359</v>
      </c>
    </row>
    <row r="334" spans="1:2" ht="15" thickBot="1" x14ac:dyDescent="0.35">
      <c r="A334" s="10" t="s">
        <v>386</v>
      </c>
      <c r="B334" s="8" t="s">
        <v>359</v>
      </c>
    </row>
    <row r="335" spans="1:2" ht="15" thickBot="1" x14ac:dyDescent="0.35">
      <c r="A335" s="10" t="s">
        <v>387</v>
      </c>
      <c r="B335" s="8" t="s">
        <v>359</v>
      </c>
    </row>
    <row r="336" spans="1:2" ht="15" thickBot="1" x14ac:dyDescent="0.35">
      <c r="A336" s="10" t="s">
        <v>388</v>
      </c>
      <c r="B336" s="8" t="s">
        <v>359</v>
      </c>
    </row>
    <row r="337" spans="1:2" ht="15" thickBot="1" x14ac:dyDescent="0.35">
      <c r="A337" s="10" t="s">
        <v>389</v>
      </c>
      <c r="B337" s="8" t="s">
        <v>359</v>
      </c>
    </row>
    <row r="338" spans="1:2" ht="15" thickBot="1" x14ac:dyDescent="0.35">
      <c r="A338" s="10" t="s">
        <v>21</v>
      </c>
      <c r="B338" s="8" t="s">
        <v>359</v>
      </c>
    </row>
    <row r="339" spans="1:2" ht="15" thickBot="1" x14ac:dyDescent="0.35">
      <c r="A339" s="10" t="s">
        <v>390</v>
      </c>
      <c r="B339" s="8" t="s">
        <v>359</v>
      </c>
    </row>
    <row r="340" spans="1:2" ht="15" thickBot="1" x14ac:dyDescent="0.35">
      <c r="A340" s="10" t="s">
        <v>391</v>
      </c>
      <c r="B340" s="8" t="s">
        <v>359</v>
      </c>
    </row>
    <row r="341" spans="1:2" ht="15" thickBot="1" x14ac:dyDescent="0.35">
      <c r="A341" s="10" t="s">
        <v>392</v>
      </c>
      <c r="B341" s="8" t="s">
        <v>359</v>
      </c>
    </row>
    <row r="342" spans="1:2" ht="15" thickBot="1" x14ac:dyDescent="0.35">
      <c r="A342" s="10" t="s">
        <v>393</v>
      </c>
      <c r="B342" s="8" t="s">
        <v>359</v>
      </c>
    </row>
    <row r="343" spans="1:2" ht="15" thickBot="1" x14ac:dyDescent="0.35">
      <c r="A343" s="10" t="s">
        <v>394</v>
      </c>
      <c r="B343" s="8" t="s">
        <v>359</v>
      </c>
    </row>
    <row r="344" spans="1:2" ht="15" thickBot="1" x14ac:dyDescent="0.35">
      <c r="A344" s="10" t="s">
        <v>395</v>
      </c>
      <c r="B344" s="8" t="s">
        <v>359</v>
      </c>
    </row>
    <row r="345" spans="1:2" ht="15" thickBot="1" x14ac:dyDescent="0.35">
      <c r="A345" s="10" t="s">
        <v>396</v>
      </c>
      <c r="B345" s="8" t="s">
        <v>359</v>
      </c>
    </row>
    <row r="346" spans="1:2" ht="15" thickBot="1" x14ac:dyDescent="0.35">
      <c r="A346" s="10" t="s">
        <v>397</v>
      </c>
      <c r="B346" s="8" t="s">
        <v>359</v>
      </c>
    </row>
    <row r="347" spans="1:2" ht="15" thickBot="1" x14ac:dyDescent="0.35">
      <c r="A347" s="10" t="s">
        <v>398</v>
      </c>
      <c r="B347" s="8" t="s">
        <v>359</v>
      </c>
    </row>
    <row r="348" spans="1:2" ht="15" thickBot="1" x14ac:dyDescent="0.35">
      <c r="A348" s="10" t="s">
        <v>399</v>
      </c>
      <c r="B348" s="8" t="s">
        <v>359</v>
      </c>
    </row>
    <row r="349" spans="1:2" ht="15" thickBot="1" x14ac:dyDescent="0.35">
      <c r="A349" s="10" t="s">
        <v>400</v>
      </c>
      <c r="B349" s="8" t="s">
        <v>359</v>
      </c>
    </row>
    <row r="350" spans="1:2" ht="15" thickBot="1" x14ac:dyDescent="0.35">
      <c r="A350" s="10" t="s">
        <v>401</v>
      </c>
      <c r="B350" s="8" t="s">
        <v>402</v>
      </c>
    </row>
    <row r="351" spans="1:2" ht="15" thickBot="1" x14ac:dyDescent="0.35">
      <c r="A351" s="10" t="s">
        <v>403</v>
      </c>
      <c r="B351" s="8" t="s">
        <v>402</v>
      </c>
    </row>
    <row r="352" spans="1:2" ht="15" thickBot="1" x14ac:dyDescent="0.35">
      <c r="A352" s="10" t="s">
        <v>33</v>
      </c>
      <c r="B352" s="8" t="s">
        <v>402</v>
      </c>
    </row>
    <row r="353" spans="1:2" ht="15" thickBot="1" x14ac:dyDescent="0.35">
      <c r="A353" s="10" t="s">
        <v>404</v>
      </c>
      <c r="B353" s="8" t="s">
        <v>402</v>
      </c>
    </row>
    <row r="354" spans="1:2" ht="15" thickBot="1" x14ac:dyDescent="0.35">
      <c r="A354" s="10" t="s">
        <v>405</v>
      </c>
      <c r="B354" s="8" t="s">
        <v>402</v>
      </c>
    </row>
    <row r="355" spans="1:2" ht="15" thickBot="1" x14ac:dyDescent="0.35">
      <c r="A355" s="10" t="s">
        <v>406</v>
      </c>
      <c r="B355" s="8" t="s">
        <v>402</v>
      </c>
    </row>
    <row r="356" spans="1:2" ht="15" thickBot="1" x14ac:dyDescent="0.35">
      <c r="A356" s="10" t="s">
        <v>407</v>
      </c>
      <c r="B356" s="8" t="s">
        <v>402</v>
      </c>
    </row>
    <row r="357" spans="1:2" ht="15" thickBot="1" x14ac:dyDescent="0.35">
      <c r="A357" s="10" t="s">
        <v>408</v>
      </c>
      <c r="B357" s="8" t="s">
        <v>402</v>
      </c>
    </row>
    <row r="358" spans="1:2" ht="15" thickBot="1" x14ac:dyDescent="0.35">
      <c r="A358" s="10" t="s">
        <v>409</v>
      </c>
      <c r="B358" s="8" t="s">
        <v>402</v>
      </c>
    </row>
    <row r="359" spans="1:2" ht="15" thickBot="1" x14ac:dyDescent="0.35">
      <c r="A359" s="10" t="s">
        <v>38</v>
      </c>
      <c r="B359" s="8" t="s">
        <v>402</v>
      </c>
    </row>
    <row r="360" spans="1:2" ht="15" thickBot="1" x14ac:dyDescent="0.35">
      <c r="A360" s="10" t="s">
        <v>410</v>
      </c>
      <c r="B360" s="8" t="s">
        <v>402</v>
      </c>
    </row>
    <row r="361" spans="1:2" ht="15" thickBot="1" x14ac:dyDescent="0.35">
      <c r="A361" s="10" t="s">
        <v>411</v>
      </c>
      <c r="B361" s="8" t="s">
        <v>402</v>
      </c>
    </row>
    <row r="362" spans="1:2" ht="15" thickBot="1" x14ac:dyDescent="0.35">
      <c r="A362" s="10" t="s">
        <v>412</v>
      </c>
      <c r="B362" s="8" t="s">
        <v>402</v>
      </c>
    </row>
    <row r="363" spans="1:2" ht="15" thickBot="1" x14ac:dyDescent="0.35">
      <c r="A363" s="10" t="s">
        <v>413</v>
      </c>
      <c r="B363" s="8" t="s">
        <v>402</v>
      </c>
    </row>
    <row r="364" spans="1:2" ht="15" thickBot="1" x14ac:dyDescent="0.35">
      <c r="A364" s="10" t="s">
        <v>414</v>
      </c>
      <c r="B364" s="8" t="s">
        <v>402</v>
      </c>
    </row>
    <row r="365" spans="1:2" ht="15" thickBot="1" x14ac:dyDescent="0.35">
      <c r="A365" s="10" t="s">
        <v>415</v>
      </c>
      <c r="B365" s="8" t="s">
        <v>402</v>
      </c>
    </row>
    <row r="366" spans="1:2" ht="15" thickBot="1" x14ac:dyDescent="0.35">
      <c r="A366" s="10" t="s">
        <v>416</v>
      </c>
      <c r="B366" s="8" t="s">
        <v>402</v>
      </c>
    </row>
    <row r="367" spans="1:2" ht="15" thickBot="1" x14ac:dyDescent="0.35">
      <c r="A367" s="10" t="s">
        <v>417</v>
      </c>
      <c r="B367" s="8" t="s">
        <v>402</v>
      </c>
    </row>
    <row r="368" spans="1:2" ht="15" thickBot="1" x14ac:dyDescent="0.35">
      <c r="A368" s="10" t="s">
        <v>418</v>
      </c>
      <c r="B368" s="8" t="s">
        <v>402</v>
      </c>
    </row>
    <row r="369" spans="1:2" ht="15" thickBot="1" x14ac:dyDescent="0.35">
      <c r="A369" s="10" t="s">
        <v>419</v>
      </c>
      <c r="B369" s="8" t="s">
        <v>402</v>
      </c>
    </row>
    <row r="370" spans="1:2" ht="15" thickBot="1" x14ac:dyDescent="0.35">
      <c r="A370" s="10" t="s">
        <v>420</v>
      </c>
      <c r="B370" s="8" t="s">
        <v>402</v>
      </c>
    </row>
    <row r="371" spans="1:2" ht="15" thickBot="1" x14ac:dyDescent="0.35">
      <c r="A371" s="10" t="s">
        <v>421</v>
      </c>
      <c r="B371" s="8" t="s">
        <v>402</v>
      </c>
    </row>
    <row r="372" spans="1:2" ht="15" thickBot="1" x14ac:dyDescent="0.35">
      <c r="A372" s="10" t="s">
        <v>422</v>
      </c>
      <c r="B372" s="8" t="s">
        <v>402</v>
      </c>
    </row>
    <row r="373" spans="1:2" ht="15" thickBot="1" x14ac:dyDescent="0.35">
      <c r="A373" s="10" t="s">
        <v>423</v>
      </c>
      <c r="B373" s="8" t="s">
        <v>402</v>
      </c>
    </row>
    <row r="374" spans="1:2" ht="15" thickBot="1" x14ac:dyDescent="0.35">
      <c r="A374" s="10" t="s">
        <v>424</v>
      </c>
      <c r="B374" s="8" t="s">
        <v>402</v>
      </c>
    </row>
    <row r="375" spans="1:2" ht="15" thickBot="1" x14ac:dyDescent="0.35">
      <c r="A375" s="10" t="s">
        <v>425</v>
      </c>
      <c r="B375" s="8" t="s">
        <v>402</v>
      </c>
    </row>
    <row r="376" spans="1:2" ht="15" thickBot="1" x14ac:dyDescent="0.35">
      <c r="A376" s="10" t="s">
        <v>426</v>
      </c>
      <c r="B376" s="8" t="s">
        <v>402</v>
      </c>
    </row>
    <row r="377" spans="1:2" ht="15" thickBot="1" x14ac:dyDescent="0.35">
      <c r="A377" s="10" t="s">
        <v>5</v>
      </c>
      <c r="B377" s="8" t="s">
        <v>402</v>
      </c>
    </row>
    <row r="378" spans="1:2" ht="15" thickBot="1" x14ac:dyDescent="0.35">
      <c r="A378" s="10" t="s">
        <v>427</v>
      </c>
      <c r="B378" s="8" t="s">
        <v>402</v>
      </c>
    </row>
    <row r="379" spans="1:2" ht="15" thickBot="1" x14ac:dyDescent="0.35">
      <c r="A379" s="10" t="s">
        <v>428</v>
      </c>
      <c r="B379" s="8" t="s">
        <v>402</v>
      </c>
    </row>
    <row r="380" spans="1:2" ht="15" thickBot="1" x14ac:dyDescent="0.35">
      <c r="A380" s="10" t="s">
        <v>429</v>
      </c>
      <c r="B380" s="8" t="s">
        <v>402</v>
      </c>
    </row>
    <row r="381" spans="1:2" ht="15" thickBot="1" x14ac:dyDescent="0.35">
      <c r="A381" s="10" t="s">
        <v>430</v>
      </c>
      <c r="B381" s="8" t="s">
        <v>402</v>
      </c>
    </row>
    <row r="382" spans="1:2" ht="15" thickBot="1" x14ac:dyDescent="0.35">
      <c r="A382" s="10" t="s">
        <v>431</v>
      </c>
      <c r="B382" s="8" t="s">
        <v>402</v>
      </c>
    </row>
    <row r="383" spans="1:2" ht="15" thickBot="1" x14ac:dyDescent="0.35">
      <c r="A383" s="10" t="s">
        <v>432</v>
      </c>
      <c r="B383" s="8" t="s">
        <v>402</v>
      </c>
    </row>
    <row r="384" spans="1:2" ht="15" thickBot="1" x14ac:dyDescent="0.35">
      <c r="A384" s="10" t="s">
        <v>433</v>
      </c>
      <c r="B384" s="8" t="s">
        <v>402</v>
      </c>
    </row>
    <row r="385" spans="1:2" ht="15" thickBot="1" x14ac:dyDescent="0.35">
      <c r="A385" s="10" t="s">
        <v>434</v>
      </c>
      <c r="B385" s="8" t="s">
        <v>402</v>
      </c>
    </row>
    <row r="386" spans="1:2" ht="15" thickBot="1" x14ac:dyDescent="0.35">
      <c r="A386" s="10" t="s">
        <v>435</v>
      </c>
      <c r="B386" s="8" t="s">
        <v>402</v>
      </c>
    </row>
    <row r="387" spans="1:2" ht="15" thickBot="1" x14ac:dyDescent="0.35">
      <c r="A387" s="10" t="s">
        <v>436</v>
      </c>
      <c r="B387" s="8" t="s">
        <v>402</v>
      </c>
    </row>
    <row r="388" spans="1:2" ht="15" thickBot="1" x14ac:dyDescent="0.35">
      <c r="A388" s="10" t="s">
        <v>23</v>
      </c>
      <c r="B388" s="8" t="s">
        <v>402</v>
      </c>
    </row>
    <row r="389" spans="1:2" ht="15" thickBot="1" x14ac:dyDescent="0.35">
      <c r="A389" s="10" t="s">
        <v>437</v>
      </c>
      <c r="B389" s="8" t="s">
        <v>402</v>
      </c>
    </row>
    <row r="390" spans="1:2" ht="15" thickBot="1" x14ac:dyDescent="0.35">
      <c r="A390" s="10" t="s">
        <v>438</v>
      </c>
      <c r="B390" s="8" t="s">
        <v>402</v>
      </c>
    </row>
    <row r="391" spans="1:2" ht="15" thickBot="1" x14ac:dyDescent="0.35">
      <c r="A391" s="10" t="s">
        <v>439</v>
      </c>
      <c r="B391" s="8" t="s">
        <v>402</v>
      </c>
    </row>
    <row r="392" spans="1:2" ht="15" thickBot="1" x14ac:dyDescent="0.35">
      <c r="A392" s="10" t="s">
        <v>440</v>
      </c>
      <c r="B392" s="8" t="s">
        <v>402</v>
      </c>
    </row>
    <row r="393" spans="1:2" ht="15" thickBot="1" x14ac:dyDescent="0.35">
      <c r="A393" s="10" t="s">
        <v>441</v>
      </c>
      <c r="B393" s="8" t="s">
        <v>402</v>
      </c>
    </row>
    <row r="394" spans="1:2" ht="15" thickBot="1" x14ac:dyDescent="0.35">
      <c r="A394" s="10" t="s">
        <v>442</v>
      </c>
      <c r="B394" s="8" t="s">
        <v>402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933C-F260-48D1-87A4-1A7E76C747EB}">
  <dimension ref="A1:J45"/>
  <sheetViews>
    <sheetView tabSelected="1" topLeftCell="A34" zoomScale="96" zoomScaleNormal="96" workbookViewId="0">
      <selection activeCell="A18" sqref="A18"/>
    </sheetView>
  </sheetViews>
  <sheetFormatPr defaultRowHeight="14.4" x14ac:dyDescent="0.3"/>
  <cols>
    <col min="1" max="1" width="27.109375" bestFit="1" customWidth="1"/>
    <col min="2" max="2" width="12.77734375" customWidth="1"/>
    <col min="3" max="4" width="19.33203125" customWidth="1"/>
    <col min="5" max="5" width="15.21875" style="13" customWidth="1"/>
    <col min="6" max="6" width="19" customWidth="1"/>
    <col min="7" max="7" width="24.33203125" customWidth="1"/>
    <col min="8" max="8" width="26.88671875" bestFit="1" customWidth="1"/>
    <col min="9" max="9" width="26.33203125" bestFit="1" customWidth="1"/>
    <col min="10" max="10" width="34.5546875" bestFit="1" customWidth="1"/>
  </cols>
  <sheetData>
    <row r="1" spans="1:10" ht="28.8" x14ac:dyDescent="0.3">
      <c r="A1" t="s">
        <v>0</v>
      </c>
      <c r="B1" t="s">
        <v>1</v>
      </c>
      <c r="C1" t="s">
        <v>29</v>
      </c>
      <c r="D1" t="s">
        <v>30</v>
      </c>
      <c r="E1" s="13" t="s">
        <v>2</v>
      </c>
      <c r="F1" t="s">
        <v>3</v>
      </c>
      <c r="G1" t="s">
        <v>4</v>
      </c>
      <c r="H1" t="s">
        <v>447</v>
      </c>
      <c r="I1" s="7" t="s">
        <v>452</v>
      </c>
      <c r="J1" t="s">
        <v>451</v>
      </c>
    </row>
    <row r="2" spans="1:10" x14ac:dyDescent="0.3">
      <c r="A2" t="s">
        <v>122</v>
      </c>
      <c r="B2" t="s">
        <v>6</v>
      </c>
      <c r="C2" t="str">
        <f>VLOOKUP(Table2[[#This Row],[Library]],[1]!Table2[[#Headers],[#Data]],2,FALSE)</f>
        <v>Class 2: Serve 4,000-6,999</v>
      </c>
      <c r="D2" s="12">
        <f>VLOOKUP(Table2[[#This Row],[Library]],[1]!Table2[[#Headers],[#Data]],3,FALSE)</f>
        <v>6351</v>
      </c>
      <c r="E2" s="13" t="s">
        <v>7</v>
      </c>
      <c r="F2" t="s">
        <v>453</v>
      </c>
      <c r="G2" t="s">
        <v>9</v>
      </c>
      <c r="H2" s="5">
        <f>VLOOKUP(Table2[[#This Row],[Library]],[1]!Table10[[#All],[Location]:[Total Paid Employees FTE (40 Hours/wk)]],16,FALSE)</f>
        <v>14</v>
      </c>
      <c r="I2" s="7">
        <f>VLOOKUP(Table2[[#This Row],[Library]],[1]!Table7[[#All],[Location]:[Total Population Served]],9,FALSE)</f>
        <v>117374</v>
      </c>
      <c r="J2" s="15">
        <f>Table2[[#This Row],[Total Staff  Expenditures]]/Table2[[#This Row],[Total Number of Employees]]</f>
        <v>8383.8571428571431</v>
      </c>
    </row>
    <row r="3" spans="1:10" x14ac:dyDescent="0.3">
      <c r="A3" t="s">
        <v>203</v>
      </c>
      <c r="B3" t="s">
        <v>6</v>
      </c>
      <c r="C3" t="str">
        <f>VLOOKUP(Table2[[#This Row],[Library]],[1]!Table2[[#Headers],[#Data]],2,FALSE)</f>
        <v>Class 3: Serve 7,000-11,999</v>
      </c>
      <c r="D3" s="12">
        <f>VLOOKUP(Table2[[#This Row],[Library]],[1]!Table2[[#Headers],[#Data]],3,FALSE)</f>
        <v>11569</v>
      </c>
      <c r="E3" s="13" t="s">
        <v>39</v>
      </c>
      <c r="F3" t="s">
        <v>7</v>
      </c>
      <c r="G3" t="s">
        <v>40</v>
      </c>
      <c r="H3" s="5">
        <f>VLOOKUP(Table2[[#This Row],[Library]],[1]!Table10[[#All],[Location]:[Total Paid Employees FTE (40 Hours/wk)]],16,FALSE)</f>
        <v>19</v>
      </c>
      <c r="I3" s="7">
        <f>VLOOKUP(Table2[[#This Row],[Library]],[1]!Table7[[#All],[Location]:[Total Population Served]],9,FALSE)</f>
        <v>358874</v>
      </c>
      <c r="J3" s="15">
        <f>Table2[[#This Row],[Total Staff  Expenditures]]/Table2[[#This Row],[Total Number of Employees]]</f>
        <v>18888.105263157893</v>
      </c>
    </row>
    <row r="4" spans="1:10" x14ac:dyDescent="0.3">
      <c r="A4" t="s">
        <v>127</v>
      </c>
      <c r="B4" t="s">
        <v>6</v>
      </c>
      <c r="C4" t="str">
        <f>VLOOKUP(Table2[[#This Row],[Library]],[1]!Table2[[#Headers],[#Data]],2,FALSE)</f>
        <v>Class 2: Serve 4,000-6,999</v>
      </c>
      <c r="D4" s="12">
        <f>VLOOKUP(Table2[[#This Row],[Library]],[1]!Table2[[#Headers],[#Data]],3,FALSE)</f>
        <v>6621</v>
      </c>
      <c r="E4" s="13" t="s">
        <v>7</v>
      </c>
      <c r="F4" t="s">
        <v>7</v>
      </c>
      <c r="G4" t="s">
        <v>9</v>
      </c>
      <c r="H4" s="5">
        <f>VLOOKUP(Table2[[#This Row],[Library]],[1]!Table10[[#All],[Location]:[Total Paid Employees FTE (40 Hours/wk)]],16,FALSE)</f>
        <v>11</v>
      </c>
      <c r="I4" s="7">
        <f>VLOOKUP(Table2[[#This Row],[Library]],[1]!Table7[[#All],[Location]:[Total Population Served]],9,FALSE)</f>
        <v>150764</v>
      </c>
      <c r="J4" s="15">
        <f>Table2[[#This Row],[Total Staff  Expenditures]]/Table2[[#This Row],[Total Number of Employees]]</f>
        <v>13705.818181818182</v>
      </c>
    </row>
    <row r="5" spans="1:10" x14ac:dyDescent="0.3">
      <c r="A5" t="s">
        <v>55</v>
      </c>
      <c r="B5" t="s">
        <v>6</v>
      </c>
      <c r="C5" t="str">
        <f>VLOOKUP(Table2[[#This Row],[Library]],[1]!Table2[[#Headers],[#Data]],2,FALSE)</f>
        <v>Class 1: Serve 3,999 or less</v>
      </c>
      <c r="D5" s="12">
        <f>VLOOKUP(Table2[[#This Row],[Library]],[1]!Table2[[#Headers],[#Data]],3,FALSE)</f>
        <v>3769</v>
      </c>
      <c r="E5" s="13" t="s">
        <v>7</v>
      </c>
      <c r="F5" t="s">
        <v>7</v>
      </c>
      <c r="G5" t="s">
        <v>9</v>
      </c>
      <c r="H5" s="5">
        <f>VLOOKUP(Table2[[#This Row],[Library]],[1]!Table10[[#All],[Location]:[Total Paid Employees FTE (40 Hours/wk)]],16,FALSE)</f>
        <v>3</v>
      </c>
      <c r="I5" s="7">
        <f>VLOOKUP(Table2[[#This Row],[Library]],[1]!Table7[[#All],[Location]:[Total Population Served]],9,FALSE)</f>
        <v>70743</v>
      </c>
      <c r="J5" s="15">
        <f>Table2[[#This Row],[Total Staff  Expenditures]]/Table2[[#This Row],[Total Number of Employees]]</f>
        <v>23581</v>
      </c>
    </row>
    <row r="6" spans="1:10" x14ac:dyDescent="0.3">
      <c r="A6" t="s">
        <v>287</v>
      </c>
      <c r="B6" t="s">
        <v>12</v>
      </c>
      <c r="C6" t="str">
        <f>VLOOKUP(Table2[[#This Row],[Library]],[1]!Table2[[#Headers],[#Data]],2,FALSE)</f>
        <v>Class 4: Serve 12,000-25,999</v>
      </c>
      <c r="D6" s="12">
        <f>VLOOKUP(Table2[[#This Row],[Library]],[1]!Table2[[#Headers],[#Data]],3,FALSE)</f>
        <v>15175</v>
      </c>
      <c r="E6" s="13" t="s">
        <v>7</v>
      </c>
      <c r="F6" t="s">
        <v>456</v>
      </c>
      <c r="G6" t="s">
        <v>9</v>
      </c>
      <c r="H6" s="5">
        <f>VLOOKUP(Table2[[#This Row],[Library]],[1]!Table10[[#All],[Location]:[Total Paid Employees FTE (40 Hours/wk)]],16,FALSE)</f>
        <v>19</v>
      </c>
      <c r="I6" s="7">
        <f>VLOOKUP(Table2[[#This Row],[Library]],[1]!Table7[[#All],[Location]:[Total Population Served]],9,FALSE)</f>
        <v>488864</v>
      </c>
      <c r="J6" s="15">
        <f>Table2[[#This Row],[Total Staff  Expenditures]]/Table2[[#This Row],[Total Number of Employees]]</f>
        <v>25729.684210526317</v>
      </c>
    </row>
    <row r="7" spans="1:10" x14ac:dyDescent="0.3">
      <c r="A7" t="s">
        <v>288</v>
      </c>
      <c r="B7" t="s">
        <v>12</v>
      </c>
      <c r="C7" t="str">
        <f>VLOOKUP(Table2[[#This Row],[Library]],[1]!Table2[[#Headers],[#Data]],2,FALSE)</f>
        <v>Class 4: Serve 12,000-25,999</v>
      </c>
      <c r="D7" s="12">
        <f>VLOOKUP(Table2[[#This Row],[Library]],[1]!Table2[[#Headers],[#Data]],3,FALSE)</f>
        <v>12667</v>
      </c>
      <c r="E7" s="13" t="s">
        <v>7</v>
      </c>
      <c r="F7" t="s">
        <v>7</v>
      </c>
      <c r="H7" s="5">
        <f>VLOOKUP(Table2[[#This Row],[Library]],[1]!Table10[[#All],[Location]:[Total Paid Employees FTE (40 Hours/wk)]],16,FALSE)</f>
        <v>7</v>
      </c>
      <c r="I7" s="7">
        <f>VLOOKUP(Table2[[#This Row],[Library]],[1]!Table7[[#All],[Location]:[Total Population Served]],9,FALSE)</f>
        <v>236706</v>
      </c>
      <c r="J7" s="15">
        <f>Table2[[#This Row],[Total Staff  Expenditures]]/Table2[[#This Row],[Total Number of Employees]]</f>
        <v>33815.142857142855</v>
      </c>
    </row>
    <row r="8" spans="1:10" x14ac:dyDescent="0.3">
      <c r="A8" t="s">
        <v>33</v>
      </c>
      <c r="B8" t="s">
        <v>12</v>
      </c>
      <c r="C8" t="str">
        <f>VLOOKUP(Table2[[#This Row],[Library]],[1]!Table2[[#Headers],[#Data]],2,FALSE)</f>
        <v>Class 6: Serve 50,000+</v>
      </c>
      <c r="D8" s="12">
        <f>VLOOKUP(Table2[[#This Row],[Library]],[1]!Table2[[#Headers],[#Data]],3,FALSE)</f>
        <v>90173</v>
      </c>
      <c r="E8" s="13" t="s">
        <v>7</v>
      </c>
      <c r="F8" t="s">
        <v>7</v>
      </c>
      <c r="H8" s="5">
        <f>VLOOKUP(Table2[[#This Row],[Library]],[1]!Table10[[#All],[Location]:[Total Paid Employees FTE (40 Hours/wk)]],16,FALSE)</f>
        <v>95</v>
      </c>
      <c r="I8" s="7">
        <f>VLOOKUP(Table2[[#This Row],[Library]],[1]!Table7[[#All],[Location]:[Total Population Served]],9,FALSE)</f>
        <v>3054701</v>
      </c>
      <c r="J8" s="15">
        <f>Table2[[#This Row],[Total Staff  Expenditures]]/Table2[[#This Row],[Total Number of Employees]]</f>
        <v>32154.747368421053</v>
      </c>
    </row>
    <row r="9" spans="1:10" x14ac:dyDescent="0.3">
      <c r="A9" t="s">
        <v>407</v>
      </c>
      <c r="B9" t="s">
        <v>10</v>
      </c>
      <c r="C9" t="str">
        <f>VLOOKUP(Table2[[#This Row],[Library]],[1]!Table2[[#Headers],[#Data]],2,FALSE)</f>
        <v>Class 6: Serve 50,000+</v>
      </c>
      <c r="D9" s="12">
        <f>VLOOKUP(Table2[[#This Row],[Library]],[1]!Table2[[#Headers],[#Data]],3,FALSE)</f>
        <v>57774</v>
      </c>
      <c r="E9" s="13" t="s">
        <v>7</v>
      </c>
      <c r="F9" t="s">
        <v>18</v>
      </c>
      <c r="G9" t="s">
        <v>19</v>
      </c>
      <c r="H9" s="5">
        <f>VLOOKUP(Table2[[#This Row],[Library]],[1]!Table10[[#All],[Location]:[Total Paid Employees FTE (40 Hours/wk)]],16,FALSE)</f>
        <v>48</v>
      </c>
      <c r="I9" s="7">
        <f>VLOOKUP(Table2[[#This Row],[Library]],[1]!Table7[[#All],[Location]:[Total Population Served]],9,FALSE)</f>
        <v>915998</v>
      </c>
      <c r="J9" s="15">
        <f>Table2[[#This Row],[Total Staff  Expenditures]]/Table2[[#This Row],[Total Number of Employees]]</f>
        <v>19083.291666666668</v>
      </c>
    </row>
    <row r="10" spans="1:10" x14ac:dyDescent="0.3">
      <c r="A10" t="s">
        <v>135</v>
      </c>
      <c r="B10" t="s">
        <v>28</v>
      </c>
      <c r="C10" t="str">
        <f>VLOOKUP(Table2[[#This Row],[Library]],[1]!Table2[[#Headers],[#Data]],2,FALSE)</f>
        <v>Class 2: Serve 4,000-6,999</v>
      </c>
      <c r="D10" s="12">
        <f>VLOOKUP(Table2[[#This Row],[Library]],[1]!Table2[[#Headers],[#Data]],3,FALSE)</f>
        <v>4514</v>
      </c>
      <c r="E10" s="13" t="s">
        <v>7</v>
      </c>
      <c r="F10" t="s">
        <v>7</v>
      </c>
      <c r="G10" t="s">
        <v>9</v>
      </c>
      <c r="H10" s="5">
        <f>VLOOKUP(Table2[[#This Row],[Library]],[1]!Table10[[#All],[Location]:[Total Paid Employees FTE (40 Hours/wk)]],16,FALSE)</f>
        <v>4</v>
      </c>
      <c r="I10" s="7">
        <f>VLOOKUP(Table2[[#This Row],[Library]],[1]!Table7[[#All],[Location]:[Total Population Served]],9,FALSE)</f>
        <v>35698</v>
      </c>
      <c r="J10" s="15">
        <f>Table2[[#This Row],[Total Staff  Expenditures]]/Table2[[#This Row],[Total Number of Employees]]</f>
        <v>8924.5</v>
      </c>
    </row>
    <row r="11" spans="1:10" ht="57.6" x14ac:dyDescent="0.3">
      <c r="A11" t="s">
        <v>375</v>
      </c>
      <c r="B11" t="s">
        <v>14</v>
      </c>
      <c r="C11" t="str">
        <f>VLOOKUP(Table2[[#This Row],[Library]],[1]!Table2[[#Headers],[#Data]],2,FALSE)</f>
        <v>Class 5: Serve 26,000-49,999</v>
      </c>
      <c r="D11" s="12">
        <f>VLOOKUP(Table2[[#This Row],[Library]],[1]!Table2[[#Headers],[#Data]],3,FALSE)</f>
        <v>26168</v>
      </c>
      <c r="E11" s="13" t="s">
        <v>458</v>
      </c>
      <c r="F11" s="1" t="s">
        <v>459</v>
      </c>
      <c r="G11" t="s">
        <v>9</v>
      </c>
      <c r="H11" s="5">
        <f>VLOOKUP(Table2[[#This Row],[Library]],[1]!Table10[[#All],[Location]:[Total Paid Employees FTE (40 Hours/wk)]],16,FALSE)</f>
        <v>22</v>
      </c>
      <c r="I11" s="7">
        <f>VLOOKUP(Table2[[#This Row],[Library]],[1]!Table7[[#All],[Location]:[Total Population Served]],9,FALSE)</f>
        <v>812026</v>
      </c>
      <c r="J11" s="15">
        <f>Table2[[#This Row],[Total Staff  Expenditures]]/Table2[[#This Row],[Total Number of Employees]]</f>
        <v>36910.272727272728</v>
      </c>
    </row>
    <row r="12" spans="1:10" x14ac:dyDescent="0.3">
      <c r="A12" t="s">
        <v>136</v>
      </c>
      <c r="B12" t="s">
        <v>12</v>
      </c>
      <c r="C12" t="str">
        <f>VLOOKUP(Table2[[#This Row],[Library]],[1]!Table2[[#Headers],[#Data]],2,FALSE)</f>
        <v>Class 2: Serve 4,000-6,999</v>
      </c>
      <c r="D12" s="12">
        <f>VLOOKUP(Table2[[#This Row],[Library]],[1]!Table2[[#Headers],[#Data]],3,FALSE)</f>
        <v>6838</v>
      </c>
      <c r="E12" s="13" t="s">
        <v>7</v>
      </c>
      <c r="F12" t="s">
        <v>7</v>
      </c>
      <c r="G12" t="s">
        <v>24</v>
      </c>
      <c r="H12" s="5">
        <f>VLOOKUP(Table2[[#This Row],[Library]],[1]!Table10[[#All],[Location]:[Total Paid Employees FTE (40 Hours/wk)]],16,FALSE)</f>
        <v>4</v>
      </c>
      <c r="I12" s="7">
        <f>VLOOKUP(Table2[[#This Row],[Library]],[1]!Table7[[#All],[Location]:[Total Population Served]],9,FALSE)</f>
        <v>61586</v>
      </c>
      <c r="J12" s="15">
        <f>Table2[[#This Row],[Total Staff  Expenditures]]/Table2[[#This Row],[Total Number of Employees]]</f>
        <v>15396.5</v>
      </c>
    </row>
    <row r="13" spans="1:10" ht="28.8" x14ac:dyDescent="0.3">
      <c r="A13" t="s">
        <v>376</v>
      </c>
      <c r="B13" t="s">
        <v>10</v>
      </c>
      <c r="C13" t="str">
        <f>VLOOKUP(Table2[[#This Row],[Library]],[1]!Table2[[#Headers],[#Data]],2,FALSE)</f>
        <v>Class 5: Serve 26,000-49,999</v>
      </c>
      <c r="D13" s="12">
        <f>VLOOKUP(Table2[[#This Row],[Library]],[1]!Table2[[#Headers],[#Data]],3,FALSE)</f>
        <v>48579</v>
      </c>
      <c r="E13" s="13" t="s">
        <v>25</v>
      </c>
      <c r="F13" t="s">
        <v>26</v>
      </c>
      <c r="G13" t="s">
        <v>27</v>
      </c>
      <c r="H13" s="5">
        <f>VLOOKUP(Table2[[#This Row],[Library]],[1]!Table10[[#All],[Location]:[Total Paid Employees FTE (40 Hours/wk)]],16,FALSE)</f>
        <v>29</v>
      </c>
      <c r="I13" s="7">
        <f>VLOOKUP(Table2[[#This Row],[Library]],[1]!Table7[[#All],[Location]:[Total Population Served]],9,FALSE)</f>
        <v>1110137</v>
      </c>
      <c r="J13" s="15">
        <f>Table2[[#This Row],[Total Staff  Expenditures]]/Table2[[#This Row],[Total Number of Employees]]</f>
        <v>38280.586206896551</v>
      </c>
    </row>
    <row r="14" spans="1:10" x14ac:dyDescent="0.3">
      <c r="A14" t="s">
        <v>139</v>
      </c>
      <c r="B14" t="s">
        <v>6</v>
      </c>
      <c r="C14" t="str">
        <f>VLOOKUP(Table2[[#This Row],[Library]],[1]!Table2[[#Headers],[#Data]],2,FALSE)</f>
        <v>Class 2: Serve 4,000-6,999</v>
      </c>
      <c r="D14" s="12">
        <f>VLOOKUP(Table2[[#This Row],[Library]],[1]!Table2[[#Headers],[#Data]],3,FALSE)</f>
        <v>5432</v>
      </c>
      <c r="E14" s="13" t="s">
        <v>7</v>
      </c>
      <c r="F14" t="s">
        <v>457</v>
      </c>
      <c r="G14" t="s">
        <v>9</v>
      </c>
      <c r="H14" s="5">
        <f>VLOOKUP(Table2[[#This Row],[Library]],[1]!Table10[[#All],[Location]:[Total Paid Employees FTE (40 Hours/wk)]],16,FALSE)</f>
        <v>11</v>
      </c>
      <c r="I14" s="7">
        <f>VLOOKUP(Table2[[#This Row],[Library]],[1]!Table7[[#All],[Location]:[Total Population Served]],9,FALSE)</f>
        <v>182236</v>
      </c>
      <c r="J14" s="15">
        <f>Table2[[#This Row],[Total Staff  Expenditures]]/Table2[[#This Row],[Total Number of Employees]]</f>
        <v>16566.909090909092</v>
      </c>
    </row>
    <row r="15" spans="1:10" ht="28.8" x14ac:dyDescent="0.3">
      <c r="A15" s="2" t="s">
        <v>38</v>
      </c>
      <c r="B15" s="2" t="s">
        <v>6</v>
      </c>
      <c r="C15" t="str">
        <f>VLOOKUP(Table2[[#This Row],[Library]],[1]!Table2[[#Headers],[#Data]],2,FALSE)</f>
        <v>Class 6: Serve 50,000+</v>
      </c>
      <c r="D15" s="12">
        <f>VLOOKUP(Table2[[#This Row],[Library]],[1]!Table2[[#Headers],[#Data]],3,FALSE)</f>
        <v>90112</v>
      </c>
      <c r="E15" s="14" t="s">
        <v>448</v>
      </c>
      <c r="F15" s="2"/>
      <c r="G15" s="2" t="s">
        <v>450</v>
      </c>
      <c r="H15" s="5">
        <f>VLOOKUP(Table2[[#This Row],[Library]],[1]!Table10[[#All],[Location]:[Total Paid Employees FTE (40 Hours/wk)]],16,FALSE)</f>
        <v>134</v>
      </c>
      <c r="I15" s="7">
        <f>VLOOKUP(Table2[[#This Row],[Library]],[1]!Table7[[#All],[Location]:[Total Population Served]],9,FALSE)</f>
        <v>3652489</v>
      </c>
      <c r="J15" s="15">
        <f>Table2[[#This Row],[Total Staff  Expenditures]]/Table2[[#This Row],[Total Number of Employees]]</f>
        <v>27257.380597014926</v>
      </c>
    </row>
    <row r="16" spans="1:10" x14ac:dyDescent="0.3">
      <c r="A16" t="s">
        <v>76</v>
      </c>
      <c r="B16" t="s">
        <v>12</v>
      </c>
      <c r="C16" t="str">
        <f>VLOOKUP(Table2[[#This Row],[Library]],[1]!Table2[[#Headers],[#Data]],2,FALSE)</f>
        <v>Class 1: Serve 3,999 or less</v>
      </c>
      <c r="D16" s="12">
        <f>VLOOKUP(Table2[[#This Row],[Library]],[1]!Table2[[#Headers],[#Data]],3,FALSE)</f>
        <v>2791</v>
      </c>
      <c r="E16" s="13" t="s">
        <v>43</v>
      </c>
      <c r="G16" t="s">
        <v>9</v>
      </c>
      <c r="H16" s="5">
        <f>VLOOKUP(Table2[[#This Row],[Library]],[1]!Table10[[#All],[Location]:[Total Paid Employees FTE (40 Hours/wk)]],16,FALSE)</f>
        <v>9</v>
      </c>
      <c r="I16" s="7">
        <f>VLOOKUP(Table2[[#This Row],[Library]],[1]!Table7[[#All],[Location]:[Total Population Served]],9,FALSE)</f>
        <v>86471</v>
      </c>
      <c r="J16" s="15">
        <f>Table2[[#This Row],[Total Staff  Expenditures]]/Table2[[#This Row],[Total Number of Employees]]</f>
        <v>9607.8888888888887</v>
      </c>
    </row>
    <row r="17" spans="1:10" x14ac:dyDescent="0.3">
      <c r="A17" t="s">
        <v>378</v>
      </c>
      <c r="B17" t="s">
        <v>10</v>
      </c>
      <c r="C17" t="str">
        <f>VLOOKUP(Table2[[#This Row],[Library]],[1]!Table2[[#Headers],[#Data]],2,FALSE)</f>
        <v>Class 5: Serve 26,000-49,999</v>
      </c>
      <c r="D17" s="12">
        <f>VLOOKUP(Table2[[#This Row],[Library]],[1]!Table2[[#Headers],[#Data]],3,FALSE)</f>
        <v>27692</v>
      </c>
      <c r="E17" s="13" t="s">
        <v>7</v>
      </c>
      <c r="F17" t="s">
        <v>49</v>
      </c>
      <c r="G17" t="s">
        <v>9</v>
      </c>
      <c r="H17" s="5">
        <f>VLOOKUP(Table2[[#This Row],[Library]],[1]!Table10[[#All],[Location]:[Total Paid Employees FTE (40 Hours/wk)]],16,FALSE)</f>
        <v>9</v>
      </c>
      <c r="I17" s="7">
        <f>VLOOKUP(Table2[[#This Row],[Library]],[1]!Table7[[#All],[Location]:[Total Population Served]],9,FALSE)</f>
        <v>297159</v>
      </c>
      <c r="J17" s="15">
        <f>Table2[[#This Row],[Total Staff  Expenditures]]/Table2[[#This Row],[Total Number of Employees]]</f>
        <v>33017.666666666664</v>
      </c>
    </row>
    <row r="18" spans="1:10" x14ac:dyDescent="0.3">
      <c r="A18" t="s">
        <v>412</v>
      </c>
      <c r="B18" t="s">
        <v>10</v>
      </c>
      <c r="C18" t="str">
        <f>VLOOKUP(Table2[[#This Row],[Library]],[1]!Table2[[#Headers],[#Data]],2,FALSE)</f>
        <v>Class 6: Serve 50,000+</v>
      </c>
      <c r="D18" s="12">
        <f>VLOOKUP(Table2[[#This Row],[Library]],[1]!Table2[[#Headers],[#Data]],3,FALSE)</f>
        <v>76707</v>
      </c>
      <c r="E18" s="13" t="s">
        <v>473</v>
      </c>
      <c r="G18" t="s">
        <v>474</v>
      </c>
      <c r="H18" s="5">
        <f>VLOOKUP(Table2[[#This Row],[Library]],[1]!Table10[[#All],[Location]:[Total Paid Employees FTE (40 Hours/wk)]],16,FALSE)</f>
        <v>53</v>
      </c>
      <c r="I18" s="7">
        <f>VLOOKUP(Table2[[#This Row],[Library]],[1]!Table7[[#All],[Location]:[Total Population Served]],9,FALSE)</f>
        <v>2892685</v>
      </c>
      <c r="J18" s="15">
        <f>Table2[[#This Row],[Total Staff  Expenditures]]/Table2[[#This Row],[Total Number of Employees]]</f>
        <v>54578.962264150941</v>
      </c>
    </row>
    <row r="19" spans="1:10" x14ac:dyDescent="0.3">
      <c r="A19" t="s">
        <v>45</v>
      </c>
      <c r="B19" t="s">
        <v>10</v>
      </c>
      <c r="C19" t="str">
        <f>VLOOKUP(Table2[[#This Row],[Library]],[1]!Table2[[#Headers],[#Data]],2,FALSE)</f>
        <v>Class 4: Serve 12,000-25,999</v>
      </c>
      <c r="D19" s="12">
        <f>VLOOKUP(Table2[[#This Row],[Library]],[1]!Table2[[#Headers],[#Data]],3,FALSE)</f>
        <v>22115</v>
      </c>
      <c r="E19" s="13" t="s">
        <v>7</v>
      </c>
      <c r="F19" t="s">
        <v>46</v>
      </c>
      <c r="G19" t="s">
        <v>9</v>
      </c>
      <c r="H19" s="5">
        <f>VLOOKUP(Table2[[#This Row],[Library]],[1]!Table10[[#All],[Location]:[Total Paid Employees FTE (40 Hours/wk)]],16,FALSE)</f>
        <v>16</v>
      </c>
      <c r="I19" s="7">
        <f>VLOOKUP(Table2[[#This Row],[Library]],[1]!Table7[[#All],[Location]:[Total Population Served]],9,FALSE)</f>
        <v>442705</v>
      </c>
      <c r="J19" s="15">
        <f>Table2[[#This Row],[Total Staff  Expenditures]]/Table2[[#This Row],[Total Number of Employees]]</f>
        <v>27669.0625</v>
      </c>
    </row>
    <row r="20" spans="1:10" x14ac:dyDescent="0.3">
      <c r="A20" t="s">
        <v>421</v>
      </c>
      <c r="B20" t="s">
        <v>10</v>
      </c>
      <c r="C20" t="str">
        <f>VLOOKUP(Table2[[#This Row],[Library]],[1]!Table2[[#Headers],[#Data]],2,FALSE)</f>
        <v>Class 6: Serve 50,000+</v>
      </c>
      <c r="D20" s="12">
        <f>VLOOKUP(Table2[[#This Row],[Library]],[1]!Table2[[#Headers],[#Data]],3,FALSE)</f>
        <v>96942</v>
      </c>
      <c r="E20" s="13" t="s">
        <v>11</v>
      </c>
      <c r="G20" t="s">
        <v>455</v>
      </c>
      <c r="H20" s="5">
        <f>VLOOKUP(Table2[[#This Row],[Library]],[1]!Table10[[#All],[Location]:[Total Paid Employees FTE (40 Hours/wk)]],16,FALSE)</f>
        <v>50</v>
      </c>
      <c r="I20" s="7">
        <f>VLOOKUP(Table2[[#This Row],[Library]],[1]!Table7[[#All],[Location]:[Total Population Served]],9,FALSE)</f>
        <v>2483366</v>
      </c>
      <c r="J20" s="15">
        <f>Table2[[#This Row],[Total Staff  Expenditures]]/Table2[[#This Row],[Total Number of Employees]]</f>
        <v>49667.32</v>
      </c>
    </row>
    <row r="21" spans="1:10" x14ac:dyDescent="0.3">
      <c r="A21" t="s">
        <v>327</v>
      </c>
      <c r="B21" t="s">
        <v>12</v>
      </c>
      <c r="C21" t="str">
        <f>VLOOKUP(Table2[[#This Row],[Library]],[1]!Table2[[#Headers],[#Data]],2,FALSE)</f>
        <v>Class 4: Serve 12,000-25,999</v>
      </c>
      <c r="D21" s="12">
        <f>VLOOKUP(Table2[[#This Row],[Library]],[1]!Table2[[#Headers],[#Data]],3,FALSE)</f>
        <v>14545</v>
      </c>
      <c r="E21" s="13" t="s">
        <v>7</v>
      </c>
      <c r="F21" t="s">
        <v>463</v>
      </c>
      <c r="G21" t="s">
        <v>464</v>
      </c>
      <c r="H21" s="5">
        <f>VLOOKUP(Table2[[#This Row],[Library]],[1]!Table10[[#All],[Location]:[Total Paid Employees FTE (40 Hours/wk)]],16,FALSE)</f>
        <v>12</v>
      </c>
      <c r="I21" s="7">
        <f>VLOOKUP(Table2[[#This Row],[Library]],[1]!Table7[[#All],[Location]:[Total Population Served]],9,FALSE)</f>
        <v>338382</v>
      </c>
      <c r="J21" s="15">
        <f>Table2[[#This Row],[Total Staff  Expenditures]]/Table2[[#This Row],[Total Number of Employees]]</f>
        <v>28198.5</v>
      </c>
    </row>
    <row r="22" spans="1:10" x14ac:dyDescent="0.3">
      <c r="A22" t="s">
        <v>239</v>
      </c>
      <c r="B22" t="s">
        <v>6</v>
      </c>
      <c r="C22" t="str">
        <f>VLOOKUP(Table2[[#This Row],[Library]],[1]!Table2[[#Headers],[#Data]],2,FALSE)</f>
        <v>Class 3: Serve 7,000-11,999</v>
      </c>
      <c r="D22" s="12">
        <f>VLOOKUP(Table2[[#This Row],[Library]],[1]!Table2[[#Headers],[#Data]],3,FALSE)</f>
        <v>7312</v>
      </c>
      <c r="E22" s="13" t="s">
        <v>7</v>
      </c>
      <c r="F22" t="s">
        <v>47</v>
      </c>
      <c r="G22" t="s">
        <v>48</v>
      </c>
      <c r="H22" s="5">
        <f>VLOOKUP(Table2[[#This Row],[Library]],[1]!Table10[[#All],[Location]:[Total Paid Employees FTE (40 Hours/wk)]],16,FALSE)</f>
        <v>10</v>
      </c>
      <c r="I22" s="7">
        <f>VLOOKUP(Table2[[#This Row],[Library]],[1]!Table7[[#All],[Location]:[Total Population Served]],9,FALSE)</f>
        <v>141543</v>
      </c>
      <c r="J22" s="15">
        <f>Table2[[#This Row],[Total Staff  Expenditures]]/Table2[[#This Row],[Total Number of Employees]]</f>
        <v>14154.3</v>
      </c>
    </row>
    <row r="23" spans="1:10" x14ac:dyDescent="0.3">
      <c r="A23" t="s">
        <v>333</v>
      </c>
      <c r="B23" t="s">
        <v>10</v>
      </c>
      <c r="C23" t="str">
        <f>VLOOKUP(Table2[[#This Row],[Library]],[1]!Table2[[#Headers],[#Data]],2,FALSE)</f>
        <v>Class 4: Serve 12,000-25,999</v>
      </c>
      <c r="D23" s="12">
        <f>VLOOKUP(Table2[[#This Row],[Library]],[1]!Table2[[#Headers],[#Data]],3,FALSE)</f>
        <v>17511</v>
      </c>
      <c r="E23" s="13" t="s">
        <v>7</v>
      </c>
      <c r="F23" t="s">
        <v>7</v>
      </c>
      <c r="G23" t="s">
        <v>9</v>
      </c>
      <c r="H23" s="5">
        <f>VLOOKUP(Table2[[#This Row],[Library]],[1]!Table10[[#All],[Location]:[Total Paid Employees FTE (40 Hours/wk)]],16,FALSE)</f>
        <v>8</v>
      </c>
      <c r="I23" s="7">
        <f>VLOOKUP(Table2[[#This Row],[Library]],[1]!Table7[[#All],[Location]:[Total Population Served]],9,FALSE)</f>
        <v>227967</v>
      </c>
      <c r="J23" s="15">
        <f>Table2[[#This Row],[Total Staff  Expenditures]]/Table2[[#This Row],[Total Number of Employees]]</f>
        <v>28495.875</v>
      </c>
    </row>
    <row r="24" spans="1:10" x14ac:dyDescent="0.3">
      <c r="A24" t="s">
        <v>387</v>
      </c>
      <c r="B24" t="s">
        <v>6</v>
      </c>
      <c r="C24" t="str">
        <f>VLOOKUP(Table2[[#This Row],[Library]],[1]!Table2[[#Headers],[#Data]],2,FALSE)</f>
        <v>Class 5: Serve 26,000-49,999</v>
      </c>
      <c r="D24" s="12">
        <f>VLOOKUP(Table2[[#This Row],[Library]],[1]!Table2[[#Headers],[#Data]],3,FALSE)</f>
        <v>34467</v>
      </c>
      <c r="E24" s="13" t="s">
        <v>7</v>
      </c>
      <c r="G24" t="s">
        <v>9</v>
      </c>
      <c r="H24" s="5">
        <f>VLOOKUP(Table2[[#This Row],[Library]],[1]!Table10[[#All],[Location]:[Total Paid Employees FTE (40 Hours/wk)]],16,FALSE)</f>
        <v>51</v>
      </c>
      <c r="I24" s="7">
        <f>VLOOKUP(Table2[[#This Row],[Library]],[1]!Table7[[#All],[Location]:[Total Population Served]],9,FALSE)</f>
        <v>1592008</v>
      </c>
      <c r="J24" s="15">
        <f>Table2[[#This Row],[Total Staff  Expenditures]]/Table2[[#This Row],[Total Number of Employees]]</f>
        <v>31215.843137254902</v>
      </c>
    </row>
    <row r="25" spans="1:10" ht="28.8" x14ac:dyDescent="0.3">
      <c r="A25" t="s">
        <v>338</v>
      </c>
      <c r="B25" t="s">
        <v>6</v>
      </c>
      <c r="C25" t="str">
        <f>VLOOKUP(Table2[[#This Row],[Library]],[1]!Table2[[#Headers],[#Data]],2,FALSE)</f>
        <v>Class 4: Serve 12,000-25,999</v>
      </c>
      <c r="D25" s="12">
        <f>VLOOKUP(Table2[[#This Row],[Library]],[1]!Table2[[#Headers],[#Data]],3,FALSE)</f>
        <v>12561</v>
      </c>
      <c r="E25" s="13" t="s">
        <v>17</v>
      </c>
      <c r="H25" s="5">
        <f>VLOOKUP(Table2[[#This Row],[Library]],[1]!Table10[[#All],[Location]:[Total Paid Employees FTE (40 Hours/wk)]],16,FALSE)</f>
        <v>8</v>
      </c>
      <c r="I25" s="7">
        <f>VLOOKUP(Table2[[#This Row],[Library]],[1]!Table7[[#All],[Location]:[Total Population Served]],9,FALSE)</f>
        <v>164016</v>
      </c>
      <c r="J25" s="15">
        <f>Table2[[#This Row],[Total Staff  Expenditures]]/Table2[[#This Row],[Total Number of Employees]]</f>
        <v>20502</v>
      </c>
    </row>
    <row r="26" spans="1:10" x14ac:dyDescent="0.3">
      <c r="A26" t="s">
        <v>389</v>
      </c>
      <c r="B26" t="s">
        <v>12</v>
      </c>
      <c r="C26" t="str">
        <f>VLOOKUP(Table2[[#This Row],[Library]],[1]!Table2[[#Headers],[#Data]],2,FALSE)</f>
        <v>Class 5: Serve 26,000-49,999</v>
      </c>
      <c r="D26" s="12">
        <f>VLOOKUP(Table2[[#This Row],[Library]],[1]!Table2[[#Headers],[#Data]],3,FALSE)</f>
        <v>35394</v>
      </c>
      <c r="E26" s="13" t="s">
        <v>7</v>
      </c>
      <c r="F26" t="s">
        <v>15</v>
      </c>
      <c r="G26" t="s">
        <v>9</v>
      </c>
      <c r="H26" s="5">
        <f>VLOOKUP(Table2[[#This Row],[Library]],[1]!Table10[[#All],[Location]:[Total Paid Employees FTE (40 Hours/wk)]],16,FALSE)</f>
        <v>45</v>
      </c>
      <c r="I26" s="7">
        <f>VLOOKUP(Table2[[#This Row],[Library]],[1]!Table7[[#All],[Location]:[Total Population Served]],9,FALSE)</f>
        <v>1467049</v>
      </c>
      <c r="J26" s="15">
        <f>Table2[[#This Row],[Total Staff  Expenditures]]/Table2[[#This Row],[Total Number of Employees]]</f>
        <v>32601.088888888888</v>
      </c>
    </row>
    <row r="27" spans="1:10" ht="43.2" x14ac:dyDescent="0.3">
      <c r="A27" t="s">
        <v>247</v>
      </c>
      <c r="B27" t="s">
        <v>14</v>
      </c>
      <c r="C27" t="str">
        <f>VLOOKUP(Table2[[#This Row],[Library]],[1]!Table2[[#Headers],[#Data]],2,FALSE)</f>
        <v>Class 3: Serve 7,000-11,999</v>
      </c>
      <c r="D27" s="12">
        <f>VLOOKUP(Table2[[#This Row],[Library]],[1]!Table2[[#Headers],[#Data]],3,FALSE)</f>
        <v>8640</v>
      </c>
      <c r="E27" s="13" t="s">
        <v>460</v>
      </c>
      <c r="F27" t="s">
        <v>461</v>
      </c>
      <c r="G27" t="s">
        <v>462</v>
      </c>
      <c r="H27" s="5">
        <f>VLOOKUP(Table2[[#This Row],[Library]],[1]!Table10[[#All],[Location]:[Total Paid Employees FTE (40 Hours/wk)]],16,FALSE)</f>
        <v>8</v>
      </c>
      <c r="I27" s="7">
        <f>VLOOKUP(Table2[[#This Row],[Library]],[1]!Table7[[#All],[Location]:[Total Population Served]],9,FALSE)</f>
        <v>122745</v>
      </c>
      <c r="J27" s="15">
        <f>Table2[[#This Row],[Total Staff  Expenditures]]/Table2[[#This Row],[Total Number of Employees]]</f>
        <v>15343.125</v>
      </c>
    </row>
    <row r="28" spans="1:10" x14ac:dyDescent="0.3">
      <c r="A28" t="s">
        <v>342</v>
      </c>
      <c r="B28" t="s">
        <v>6</v>
      </c>
      <c r="C28" t="str">
        <f>VLOOKUP(Table2[[#This Row],[Library]],[1]!Table2[[#Headers],[#Data]],2,FALSE)</f>
        <v>Class 4: Serve 12,000-25,999</v>
      </c>
      <c r="D28" s="12">
        <f>VLOOKUP(Table2[[#This Row],[Library]],[1]!Table2[[#Headers],[#Data]],3,FALSE)</f>
        <v>13579</v>
      </c>
      <c r="E28" s="13" t="s">
        <v>7</v>
      </c>
      <c r="F28" t="s">
        <v>8</v>
      </c>
      <c r="G28" t="s">
        <v>9</v>
      </c>
      <c r="H28" s="5">
        <f>VLOOKUP(Table2[[#This Row],[Library]],[1]!Table10[[#All],[Location]:[Total Paid Employees FTE (40 Hours/wk)]],16,FALSE)</f>
        <v>17</v>
      </c>
      <c r="I28" s="7">
        <f>VLOOKUP(Table2[[#This Row],[Library]],[1]!Table7[[#All],[Location]:[Total Population Served]],9,FALSE)</f>
        <v>570457</v>
      </c>
      <c r="J28" s="15">
        <f>Table2[[#This Row],[Total Staff  Expenditures]]/Table2[[#This Row],[Total Number of Employees]]</f>
        <v>33556.294117647056</v>
      </c>
    </row>
    <row r="29" spans="1:10" x14ac:dyDescent="0.3">
      <c r="A29" s="16" t="s">
        <v>21</v>
      </c>
      <c r="B29" t="s">
        <v>10</v>
      </c>
      <c r="C29" t="str">
        <f>VLOOKUP(Table2[[#This Row],[Library]],[1]!Table2[[#Headers],[#Data]],2,FALSE)</f>
        <v>Class 5: Serve 26,000-49,999</v>
      </c>
      <c r="D29" s="12">
        <f>VLOOKUP(Table2[[#This Row],[Library]],[1]!Table2[[#Headers],[#Data]],3,FALSE)</f>
        <v>36441</v>
      </c>
      <c r="E29" s="13" t="s">
        <v>7</v>
      </c>
      <c r="F29" t="s">
        <v>7</v>
      </c>
      <c r="G29" t="s">
        <v>469</v>
      </c>
      <c r="H29" s="5">
        <f>VLOOKUP(Table2[[#This Row],[Library]],[1]!Table10[[#All],[Location]:[Total Paid Employees FTE (40 Hours/wk)]],16,FALSE)</f>
        <v>38</v>
      </c>
      <c r="I29" s="7">
        <f>VLOOKUP(Table2[[#This Row],[Library]],[1]!Table7[[#All],[Location]:[Total Population Served]],9,FALSE)</f>
        <v>1228886</v>
      </c>
      <c r="J29" s="15">
        <f>Table2[[#This Row],[Total Staff  Expenditures]]/Table2[[#This Row],[Total Number of Employees]]</f>
        <v>32339.105263157893</v>
      </c>
    </row>
    <row r="30" spans="1:10" x14ac:dyDescent="0.3">
      <c r="A30" t="s">
        <v>344</v>
      </c>
      <c r="B30" t="s">
        <v>6</v>
      </c>
      <c r="C30" t="str">
        <f>VLOOKUP(Table2[[#This Row],[Library]],[1]!Table2[[#Headers],[#Data]],2,FALSE)</f>
        <v>Class 4: Serve 12,000-25,999</v>
      </c>
      <c r="D30" s="12">
        <f>VLOOKUP(Table2[[#This Row],[Library]],[1]!Table2[[#Headers],[#Data]],3,FALSE)</f>
        <v>12798</v>
      </c>
      <c r="E30" s="13" t="s">
        <v>7</v>
      </c>
      <c r="F30" t="s">
        <v>7</v>
      </c>
      <c r="G30" t="s">
        <v>468</v>
      </c>
      <c r="H30" s="5">
        <f>VLOOKUP(Table2[[#This Row],[Library]],[1]!Table10[[#All],[Location]:[Total Paid Employees FTE (40 Hours/wk)]],16,FALSE)</f>
        <v>19</v>
      </c>
      <c r="I30" s="7">
        <f>VLOOKUP(Table2[[#This Row],[Library]],[1]!Table7[[#All],[Location]:[Total Population Served]],9,FALSE)</f>
        <v>312169</v>
      </c>
      <c r="J30" s="15">
        <f>Table2[[#This Row],[Total Staff  Expenditures]]/Table2[[#This Row],[Total Number of Employees]]</f>
        <v>16429.947368421053</v>
      </c>
    </row>
    <row r="31" spans="1:10" ht="43.2" x14ac:dyDescent="0.3">
      <c r="A31" t="s">
        <v>346</v>
      </c>
      <c r="B31" t="s">
        <v>6</v>
      </c>
      <c r="C31" t="str">
        <f>VLOOKUP(Table2[[#This Row],[Library]],[1]!Table2[[#Headers],[#Data]],2,FALSE)</f>
        <v>Class 4: Serve 12,000-25,999</v>
      </c>
      <c r="D31" s="12">
        <f>VLOOKUP(Table2[[#This Row],[Library]],[1]!Table2[[#Headers],[#Data]],3,FALSE)</f>
        <v>14878</v>
      </c>
      <c r="E31" s="13" t="s">
        <v>465</v>
      </c>
      <c r="F31" t="s">
        <v>466</v>
      </c>
      <c r="G31" t="s">
        <v>467</v>
      </c>
      <c r="H31" s="5">
        <f>VLOOKUP(Table2[[#This Row],[Library]],[1]!Table10[[#All],[Location]:[Total Paid Employees FTE (40 Hours/wk)]],16,FALSE)</f>
        <v>22</v>
      </c>
      <c r="I31" s="7">
        <f>VLOOKUP(Table2[[#This Row],[Library]],[1]!Table7[[#All],[Location]:[Total Population Served]],9,FALSE)</f>
        <v>483327</v>
      </c>
      <c r="J31" s="15">
        <f>Table2[[#This Row],[Total Staff  Expenditures]]/Table2[[#This Row],[Total Number of Employees]]</f>
        <v>21969.409090909092</v>
      </c>
    </row>
    <row r="32" spans="1:10" x14ac:dyDescent="0.3">
      <c r="A32" t="s">
        <v>5</v>
      </c>
      <c r="B32" t="s">
        <v>6</v>
      </c>
      <c r="C32" t="str">
        <f>VLOOKUP(Table2[[#This Row],[Library]],[1]!Table2[[#Headers],[#Data]],2,FALSE)</f>
        <v>Class 6: Serve 50,000+</v>
      </c>
      <c r="D32" s="12">
        <f>VLOOKUP(Table2[[#This Row],[Library]],[1]!Table2[[#Headers],[#Data]],3,FALSE)</f>
        <v>124690</v>
      </c>
      <c r="E32" s="13" t="s">
        <v>7</v>
      </c>
      <c r="F32" t="s">
        <v>8</v>
      </c>
      <c r="G32" t="s">
        <v>9</v>
      </c>
      <c r="H32" s="5">
        <f>VLOOKUP(Table2[[#This Row],[Library]],[1]!Table10[[#All],[Location]:[Total Paid Employees FTE (40 Hours/wk)]],16,FALSE)</f>
        <v>80</v>
      </c>
      <c r="I32" s="7">
        <f>VLOOKUP(Table2[[#This Row],[Library]],[1]!Table7[[#All],[Location]:[Total Population Served]],9,FALSE)</f>
        <v>2425451</v>
      </c>
      <c r="J32" s="15">
        <f>Table2[[#This Row],[Total Staff  Expenditures]]/Table2[[#This Row],[Total Number of Employees]]</f>
        <v>30318.137500000001</v>
      </c>
    </row>
    <row r="33" spans="1:10" x14ac:dyDescent="0.3">
      <c r="A33" t="s">
        <v>181</v>
      </c>
      <c r="B33" t="s">
        <v>12</v>
      </c>
      <c r="C33" t="str">
        <f>VLOOKUP(Table2[[#This Row],[Library]],[1]!Table2[[#Headers],[#Data]],2,FALSE)</f>
        <v>Class 2: Serve 4,000-6,999</v>
      </c>
      <c r="D33" s="12">
        <f>VLOOKUP(Table2[[#This Row],[Library]],[1]!Table2[[#Headers],[#Data]],3,FALSE)</f>
        <v>6240</v>
      </c>
      <c r="E33" s="13" t="s">
        <v>20</v>
      </c>
      <c r="G33" t="s">
        <v>9</v>
      </c>
      <c r="H33" s="5">
        <f>VLOOKUP(Table2[[#This Row],[Library]],[1]!Table10[[#All],[Location]:[Total Paid Employees FTE (40 Hours/wk)]],16,FALSE)</f>
        <v>4</v>
      </c>
      <c r="I33" s="7">
        <f>VLOOKUP(Table2[[#This Row],[Library]],[1]!Table7[[#All],[Location]:[Total Population Served]],9,FALSE)</f>
        <v>96740</v>
      </c>
      <c r="J33" s="15">
        <f>Table2[[#This Row],[Total Staff  Expenditures]]/Table2[[#This Row],[Total Number of Employees]]</f>
        <v>24185</v>
      </c>
    </row>
    <row r="34" spans="1:10" x14ac:dyDescent="0.3">
      <c r="A34" t="s">
        <v>254</v>
      </c>
      <c r="B34" t="s">
        <v>6</v>
      </c>
      <c r="C34" t="str">
        <f>VLOOKUP(Table2[[#This Row],[Library]],[1]!Table2[[#Headers],[#Data]],2,FALSE)</f>
        <v>Class 3: Serve 7,000-11,999</v>
      </c>
      <c r="D34" s="12">
        <f>VLOOKUP(Table2[[#This Row],[Library]],[1]!Table2[[#Headers],[#Data]],3,FALSE)</f>
        <v>7580</v>
      </c>
      <c r="E34" s="13" t="s">
        <v>7</v>
      </c>
      <c r="F34" t="s">
        <v>7</v>
      </c>
      <c r="G34" t="s">
        <v>16</v>
      </c>
      <c r="H34" s="5">
        <f>VLOOKUP(Table2[[#This Row],[Library]],[1]!Table10[[#All],[Location]:[Total Paid Employees FTE (40 Hours/wk)]],16,FALSE)</f>
        <v>10</v>
      </c>
      <c r="I34" s="7">
        <f>VLOOKUP(Table2[[#This Row],[Library]],[1]!Table7[[#All],[Location]:[Total Population Served]],9,FALSE)</f>
        <v>200011</v>
      </c>
      <c r="J34" s="15">
        <f>Table2[[#This Row],[Total Staff  Expenditures]]/Table2[[#This Row],[Total Number of Employees]]</f>
        <v>20001.099999999999</v>
      </c>
    </row>
    <row r="35" spans="1:10" ht="72" x14ac:dyDescent="0.3">
      <c r="A35" t="s">
        <v>393</v>
      </c>
      <c r="B35" t="s">
        <v>10</v>
      </c>
      <c r="C35" t="str">
        <f>VLOOKUP(Table2[[#This Row],[Library]],[1]!Table2[[#Headers],[#Data]],2,FALSE)</f>
        <v>Class 5: Serve 26,000-49,999</v>
      </c>
      <c r="D35" s="12">
        <f>VLOOKUP(Table2[[#This Row],[Library]],[1]!Table2[[#Headers],[#Data]],3,FALSE)</f>
        <v>39868</v>
      </c>
      <c r="E35" s="13" t="s">
        <v>449</v>
      </c>
      <c r="F35" t="s">
        <v>41</v>
      </c>
      <c r="G35" t="s">
        <v>42</v>
      </c>
      <c r="H35" s="5">
        <f>VLOOKUP(Table2[[#This Row],[Library]],[1]!Table10[[#All],[Location]:[Total Paid Employees FTE (40 Hours/wk)]],16,FALSE)</f>
        <v>10</v>
      </c>
      <c r="I35" s="7">
        <f>VLOOKUP(Table2[[#This Row],[Library]],[1]!Table7[[#All],[Location]:[Total Population Served]],9,FALSE)</f>
        <v>300852</v>
      </c>
      <c r="J35" s="15">
        <f>Table2[[#This Row],[Total Staff  Expenditures]]/Table2[[#This Row],[Total Number of Employees]]</f>
        <v>30085.200000000001</v>
      </c>
    </row>
    <row r="36" spans="1:10" x14ac:dyDescent="0.3">
      <c r="A36" t="s">
        <v>430</v>
      </c>
      <c r="B36" t="s">
        <v>10</v>
      </c>
      <c r="C36" t="str">
        <f>VLOOKUP(Table2[[#This Row],[Library]],[1]!Table2[[#Headers],[#Data]],2,FALSE)</f>
        <v>Class 6: Serve 50,000+</v>
      </c>
      <c r="D36" s="12">
        <f>VLOOKUP(Table2[[#This Row],[Library]],[1]!Table2[[#Headers],[#Data]],3,FALSE)</f>
        <v>59715</v>
      </c>
      <c r="E36" s="13" t="s">
        <v>7</v>
      </c>
      <c r="F36" t="s">
        <v>7</v>
      </c>
      <c r="G36" t="s">
        <v>9</v>
      </c>
      <c r="H36" s="5">
        <f>VLOOKUP(Table2[[#This Row],[Library]],[1]!Table10[[#All],[Location]:[Total Paid Employees FTE (40 Hours/wk)]],16,FALSE)</f>
        <v>21</v>
      </c>
      <c r="I36" s="7">
        <f>VLOOKUP(Table2[[#This Row],[Library]],[1]!Table7[[#All],[Location]:[Total Population Served]],9,FALSE)</f>
        <v>979881</v>
      </c>
      <c r="J36" s="15">
        <f>Table2[[#This Row],[Total Staff  Expenditures]]/Table2[[#This Row],[Total Number of Employees]]</f>
        <v>46661</v>
      </c>
    </row>
    <row r="37" spans="1:10" x14ac:dyDescent="0.3">
      <c r="A37" t="s">
        <v>260</v>
      </c>
      <c r="B37" t="s">
        <v>6</v>
      </c>
      <c r="C37" t="str">
        <f>VLOOKUP(Table2[[#This Row],[Library]],[1]!Table2[[#Headers],[#Data]],2,FALSE)</f>
        <v>Class 3: Serve 7,000-11,999</v>
      </c>
      <c r="D37" s="12">
        <f>VLOOKUP(Table2[[#This Row],[Library]],[1]!Table2[[#Headers],[#Data]],3,FALSE)</f>
        <v>10017</v>
      </c>
      <c r="E37" s="13" t="s">
        <v>7</v>
      </c>
      <c r="F37" t="s">
        <v>7</v>
      </c>
      <c r="G37" t="s">
        <v>9</v>
      </c>
      <c r="H37" s="5">
        <f>VLOOKUP(Table2[[#This Row],[Library]],[1]!Table10[[#All],[Location]:[Total Paid Employees FTE (40 Hours/wk)]],16,FALSE)</f>
        <v>11</v>
      </c>
      <c r="I37" s="7">
        <f>VLOOKUP(Table2[[#This Row],[Library]],[1]!Table7[[#All],[Location]:[Total Population Served]],9,FALSE)</f>
        <v>180500</v>
      </c>
      <c r="J37" s="15">
        <f>Table2[[#This Row],[Total Staff  Expenditures]]/Table2[[#This Row],[Total Number of Employees]]</f>
        <v>16409.090909090908</v>
      </c>
    </row>
    <row r="38" spans="1:10" x14ac:dyDescent="0.3">
      <c r="A38" t="s">
        <v>261</v>
      </c>
      <c r="B38" t="s">
        <v>28</v>
      </c>
      <c r="C38" t="str">
        <f>VLOOKUP(Table2[[#This Row],[Library]],[1]!Table2[[#Headers],[#Data]],2,FALSE)</f>
        <v>Class 3: Serve 7,000-11,999</v>
      </c>
      <c r="D38" s="12">
        <f>VLOOKUP(Table2[[#This Row],[Library]],[1]!Table2[[#Headers],[#Data]],3,FALSE)</f>
        <v>7272</v>
      </c>
      <c r="E38" s="13" t="s">
        <v>7</v>
      </c>
      <c r="H38" s="5">
        <f>VLOOKUP(Table2[[#This Row],[Library]],[1]!Table10[[#All],[Location]:[Total Paid Employees FTE (40 Hours/wk)]],16,FALSE)</f>
        <v>6</v>
      </c>
      <c r="I38" s="7">
        <f>VLOOKUP(Table2[[#This Row],[Library]],[1]!Table7[[#All],[Location]:[Total Population Served]],9,FALSE)</f>
        <v>186302</v>
      </c>
      <c r="J38" s="15">
        <f>Table2[[#This Row],[Total Staff  Expenditures]]/Table2[[#This Row],[Total Number of Employees]]</f>
        <v>31050.333333333332</v>
      </c>
    </row>
    <row r="39" spans="1:10" ht="43.2" x14ac:dyDescent="0.3">
      <c r="A39" t="s">
        <v>189</v>
      </c>
      <c r="B39" t="s">
        <v>12</v>
      </c>
      <c r="C39" t="str">
        <f>VLOOKUP(Table2[[#This Row],[Library]],[1]!Table2[[#Headers],[#Data]],2,FALSE)</f>
        <v>Class 2: Serve 4,000-6,999</v>
      </c>
      <c r="D39" s="12">
        <f>VLOOKUP(Table2[[#This Row],[Library]],[1]!Table2[[#Headers],[#Data]],3,FALSE)</f>
        <v>4038</v>
      </c>
      <c r="E39" s="13" t="s">
        <v>471</v>
      </c>
      <c r="G39" t="s">
        <v>472</v>
      </c>
      <c r="H39" s="5">
        <f>VLOOKUP(Table2[[#This Row],[Library]],[1]!Table10[[#All],[Location]:[Total Paid Employees FTE (40 Hours/wk)]],16,FALSE)</f>
        <v>4</v>
      </c>
      <c r="I39" s="7">
        <f>VLOOKUP(Table2[[#This Row],[Library]],[1]!Table7[[#All],[Location]:[Total Population Served]],9,FALSE)</f>
        <v>63729</v>
      </c>
      <c r="J39" s="15">
        <f>Table2[[#This Row],[Total Staff  Expenditures]]/Table2[[#This Row],[Total Number of Employees]]</f>
        <v>15932.25</v>
      </c>
    </row>
    <row r="40" spans="1:10" x14ac:dyDescent="0.3">
      <c r="A40" t="s">
        <v>432</v>
      </c>
      <c r="B40" t="s">
        <v>10</v>
      </c>
      <c r="C40" t="str">
        <f>VLOOKUP(Table2[[#This Row],[Library]],[1]!Table2[[#Headers],[#Data]],2,FALSE)</f>
        <v>Class 6: Serve 50,000+</v>
      </c>
      <c r="D40" s="12">
        <f>VLOOKUP(Table2[[#This Row],[Library]],[1]!Table2[[#Headers],[#Data]],3,FALSE)</f>
        <v>75814</v>
      </c>
      <c r="E40" s="13" t="s">
        <v>7</v>
      </c>
      <c r="H40" s="5">
        <f>VLOOKUP(Table2[[#This Row],[Library]],[1]!Table10[[#All],[Location]:[Total Paid Employees FTE (40 Hours/wk)]],16,FALSE)</f>
        <v>68</v>
      </c>
      <c r="I40" s="7">
        <f>VLOOKUP(Table2[[#This Row],[Library]],[1]!Table7[[#All],[Location]:[Total Population Served]],9,FALSE)</f>
        <v>2963087</v>
      </c>
      <c r="J40" s="15">
        <f>Table2[[#This Row],[Total Staff  Expenditures]]/Table2[[#This Row],[Total Number of Employees]]</f>
        <v>43574.808823529413</v>
      </c>
    </row>
    <row r="41" spans="1:10" x14ac:dyDescent="0.3">
      <c r="A41" t="s">
        <v>22</v>
      </c>
      <c r="B41" t="s">
        <v>6</v>
      </c>
      <c r="C41" t="str">
        <f>VLOOKUP(Table2[[#This Row],[Library]],[1]!Table2[[#Headers],[#Data]],2,FALSE)</f>
        <v>Class 2: Serve 4,000-6,999</v>
      </c>
      <c r="D41" s="12">
        <f>VLOOKUP(Table2[[#This Row],[Library]],[1]!Table2[[#Headers],[#Data]],3,FALSE)</f>
        <v>4046</v>
      </c>
      <c r="E41" s="13" t="s">
        <v>7</v>
      </c>
      <c r="F41" t="s">
        <v>13</v>
      </c>
      <c r="G41" t="s">
        <v>9</v>
      </c>
      <c r="H41" s="5">
        <f>VLOOKUP(Table2[[#This Row],[Library]],[1]!Table10[[#All],[Location]:[Total Paid Employees FTE (40 Hours/wk)]],16,FALSE)</f>
        <v>5</v>
      </c>
      <c r="I41" s="7">
        <f>VLOOKUP(Table2[[#This Row],[Library]],[1]!Table7[[#All],[Location]:[Total Population Served]],9,FALSE)</f>
        <v>84375</v>
      </c>
      <c r="J41" s="15">
        <f>Table2[[#This Row],[Total Staff  Expenditures]]/Table2[[#This Row],[Total Number of Employees]]</f>
        <v>16875</v>
      </c>
    </row>
    <row r="42" spans="1:10" x14ac:dyDescent="0.3">
      <c r="A42" t="s">
        <v>23</v>
      </c>
      <c r="B42" t="s">
        <v>10</v>
      </c>
      <c r="C42" t="str">
        <f>VLOOKUP(Table2[[#This Row],[Library]],[1]!Table2[[#Headers],[#Data]],2,FALSE)</f>
        <v>Class 6: Serve 50,000+</v>
      </c>
      <c r="D42" s="12">
        <f>VLOOKUP(Table2[[#This Row],[Library]],[1]!Table2[[#Headers],[#Data]],3,FALSE)</f>
        <v>80980</v>
      </c>
      <c r="E42" s="13" t="s">
        <v>7</v>
      </c>
      <c r="F42" t="s">
        <v>470</v>
      </c>
      <c r="G42" t="s">
        <v>9</v>
      </c>
      <c r="H42" s="5">
        <f>VLOOKUP(Table2[[#This Row],[Library]],[1]!Table10[[#All],[Location]:[Total Paid Employees FTE (40 Hours/wk)]],16,FALSE)</f>
        <v>77</v>
      </c>
      <c r="I42" s="7">
        <f>VLOOKUP(Table2[[#This Row],[Library]],[1]!Table7[[#All],[Location]:[Total Population Served]],9,FALSE)</f>
        <v>1977777</v>
      </c>
      <c r="J42" s="15">
        <f>Table2[[#This Row],[Total Staff  Expenditures]]/Table2[[#This Row],[Total Number of Employees]]</f>
        <v>25685.415584415583</v>
      </c>
    </row>
    <row r="43" spans="1:10" x14ac:dyDescent="0.3">
      <c r="A43" t="s">
        <v>277</v>
      </c>
      <c r="B43" t="s">
        <v>6</v>
      </c>
      <c r="C43" t="str">
        <f>VLOOKUP(Table2[[#This Row],[Library]],[1]!Table2[[#Headers],[#Data]],2,FALSE)</f>
        <v>Class 3: Serve 7,000-11,999</v>
      </c>
      <c r="D43" s="12">
        <f>VLOOKUP(Table2[[#This Row],[Library]],[1]!Table2[[#Headers],[#Data]],3,FALSE)</f>
        <v>11811</v>
      </c>
      <c r="E43" s="13" t="s">
        <v>7</v>
      </c>
      <c r="F43" t="s">
        <v>7</v>
      </c>
      <c r="G43" t="s">
        <v>9</v>
      </c>
      <c r="H43" s="5">
        <f>VLOOKUP(Table2[[#This Row],[Library]],[1]!Table10[[#All],[Location]:[Total Paid Employees FTE (40 Hours/wk)]],16,FALSE)</f>
        <v>18</v>
      </c>
      <c r="I43" s="7">
        <f>VLOOKUP(Table2[[#This Row],[Library]],[1]!Table7[[#All],[Location]:[Total Population Served]],9,FALSE)</f>
        <v>237235</v>
      </c>
      <c r="J43" s="15">
        <f>Table2[[#This Row],[Total Staff  Expenditures]]/Table2[[#This Row],[Total Number of Employees]]</f>
        <v>13179.722222222223</v>
      </c>
    </row>
    <row r="44" spans="1:10" x14ac:dyDescent="0.3">
      <c r="A44" t="s">
        <v>400</v>
      </c>
      <c r="B44" t="s">
        <v>12</v>
      </c>
      <c r="C44" t="str">
        <f>VLOOKUP(Table2[[#This Row],[Library]],[1]!Table2[[#Headers],[#Data]],2,FALSE)</f>
        <v>Class 5: Serve 26,000-49,999</v>
      </c>
      <c r="D44" s="12">
        <f>VLOOKUP(Table2[[#This Row],[Library]],[1]!Table2[[#Headers],[#Data]],3,FALSE)</f>
        <v>30019</v>
      </c>
      <c r="E44" s="13" t="s">
        <v>7</v>
      </c>
      <c r="F44" t="s">
        <v>41</v>
      </c>
      <c r="G44" t="s">
        <v>44</v>
      </c>
      <c r="H44" s="5">
        <f>VLOOKUP(Table2[[#This Row],[Library]],[1]!Table10[[#All],[Location]:[Total Paid Employees FTE (40 Hours/wk)]],16,FALSE)</f>
        <v>33</v>
      </c>
      <c r="I44" s="7">
        <f>VLOOKUP(Table2[[#This Row],[Library]],[1]!Table7[[#All],[Location]:[Total Population Served]],9,FALSE)</f>
        <v>739235</v>
      </c>
      <c r="J44" s="15">
        <f>Table2[[#This Row],[Total Staff  Expenditures]]/Table2[[#This Row],[Total Number of Employees]]</f>
        <v>22401.060606060608</v>
      </c>
    </row>
    <row r="45" spans="1:10" x14ac:dyDescent="0.3">
      <c r="A45" t="s">
        <v>419</v>
      </c>
      <c r="B45" t="s">
        <v>6</v>
      </c>
      <c r="C45" t="str">
        <f>VLOOKUP(Table2[[#This Row],[Library]],[1]!Table2[[#Headers],[#Data]],2,FALSE)</f>
        <v>Class 6: Serve 50,000+</v>
      </c>
      <c r="D45" s="12">
        <f>VLOOKUP(Table2[[#This Row],[Library]],[1]!Table2[[#Headers],[#Data]],3,FALSE)</f>
        <v>395660</v>
      </c>
      <c r="E45" s="13" t="s">
        <v>7</v>
      </c>
      <c r="F45" t="s">
        <v>7</v>
      </c>
      <c r="G45" t="s">
        <v>454</v>
      </c>
      <c r="H45" s="5">
        <f>VLOOKUP(Table2[[#This Row],[Library]],[1]!Table10[[#All],[Location]:[Total Paid Employees FTE (40 Hours/wk)]],16,FALSE)</f>
        <v>311</v>
      </c>
      <c r="I45" s="7">
        <f>VLOOKUP(Table2[[#This Row],[Library]],[1]!Table7[[#All],[Location]:[Total Population Served]],9,FALSE)</f>
        <v>12879492</v>
      </c>
      <c r="J45" s="15">
        <f>Table2[[#This Row],[Total Staff  Expenditures]]/Table2[[#This Row],[Total Number of Employees]]</f>
        <v>41413.157556270096</v>
      </c>
    </row>
  </sheetData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Maddy</dc:creator>
  <cp:lastModifiedBy>Maddy</cp:lastModifiedBy>
  <dcterms:created xsi:type="dcterms:W3CDTF">2020-04-27T21:07:04Z</dcterms:created>
  <dcterms:modified xsi:type="dcterms:W3CDTF">2020-04-30T17:28:13Z</dcterms:modified>
</cp:coreProperties>
</file>